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9-2020\"/>
    </mc:Choice>
  </mc:AlternateContent>
  <bookViews>
    <workbookView xWindow="0" yWindow="0" windowWidth="17520" windowHeight="9735" tabRatio="680" firstSheet="3" activeTab="7"/>
  </bookViews>
  <sheets>
    <sheet name="Totaal telling" sheetId="4" r:id="rId1"/>
    <sheet name="03-09-19" sheetId="5" r:id="rId2"/>
    <sheet name="01-10-19" sheetId="6" r:id="rId3"/>
    <sheet name="05-11-19" sheetId="7" r:id="rId4"/>
    <sheet name="03-12-19" sheetId="8" r:id="rId5"/>
    <sheet name=" 07-01-20 " sheetId="9" r:id="rId6"/>
    <sheet name="04-02-20" sheetId="10" r:id="rId7"/>
    <sheet name="03-03-20" sheetId="12" r:id="rId8"/>
    <sheet name="07-04-20" sheetId="13" r:id="rId9"/>
    <sheet name="12-05-20" sheetId="17" r:id="rId10"/>
    <sheet name="Telling automatisch" sheetId="11" r:id="rId11"/>
    <sheet name="Rikken-4" sheetId="1" r:id="rId12"/>
    <sheet name="Rikken-5" sheetId="2" r:id="rId13"/>
    <sheet name="Jokeren-3" sheetId="3" r:id="rId14"/>
    <sheet name="Jokeren-4" sheetId="15" r:id="rId15"/>
    <sheet name="Jokeren-5" sheetId="16" r:id="rId16"/>
  </sheets>
  <calcPr calcId="152511"/>
</workbook>
</file>

<file path=xl/calcChain.xml><?xml version="1.0" encoding="utf-8"?>
<calcChain xmlns="http://schemas.openxmlformats.org/spreadsheetml/2006/main">
  <c r="O27" i="1" l="1"/>
  <c r="T17" i="11" l="1"/>
  <c r="W17" i="11" s="1"/>
  <c r="R17" i="11"/>
  <c r="Q27" i="11" l="1"/>
  <c r="B43" i="4" l="1"/>
  <c r="A13" i="17"/>
  <c r="A14" i="17"/>
  <c r="A15" i="17"/>
  <c r="A16" i="17"/>
  <c r="A17" i="17"/>
  <c r="A13" i="13"/>
  <c r="A14" i="13"/>
  <c r="A15" i="13"/>
  <c r="A16" i="13"/>
  <c r="A10" i="12"/>
  <c r="A9" i="12"/>
  <c r="A17" i="12"/>
  <c r="A7" i="12"/>
  <c r="A21" i="10"/>
  <c r="A17" i="10"/>
  <c r="A19" i="10"/>
  <c r="A20" i="9"/>
  <c r="A32" i="9"/>
  <c r="A12" i="9"/>
  <c r="A7" i="9"/>
  <c r="A21" i="9"/>
  <c r="A26" i="8"/>
  <c r="A19" i="8"/>
  <c r="A35" i="8"/>
  <c r="A19" i="7"/>
  <c r="A13" i="7"/>
  <c r="A28" i="7"/>
  <c r="A17" i="6"/>
  <c r="A18" i="6"/>
  <c r="G14" i="4"/>
  <c r="C31" i="2"/>
  <c r="D31" i="2"/>
  <c r="F31" i="2"/>
  <c r="G31" i="2"/>
  <c r="I31" i="2"/>
  <c r="J31" i="2"/>
  <c r="L31" i="2"/>
  <c r="M31" i="2"/>
  <c r="O31" i="2"/>
  <c r="P31" i="2"/>
  <c r="C32" i="2" l="1"/>
  <c r="O32" i="2"/>
  <c r="L32" i="2"/>
  <c r="I32" i="2"/>
  <c r="F32" i="2"/>
  <c r="R6" i="2"/>
  <c r="S32" i="2" l="1"/>
  <c r="C49" i="17"/>
  <c r="C50" i="17"/>
  <c r="C51" i="17"/>
  <c r="C52" i="17"/>
  <c r="C53" i="17"/>
  <c r="C54" i="17"/>
  <c r="C55" i="17"/>
  <c r="C56" i="17"/>
  <c r="B49" i="17"/>
  <c r="B50" i="17"/>
  <c r="B51" i="17"/>
  <c r="B52" i="17"/>
  <c r="B53" i="17"/>
  <c r="B54" i="17"/>
  <c r="B55" i="17"/>
  <c r="B56" i="17"/>
  <c r="C48" i="17"/>
  <c r="B48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6" i="17"/>
  <c r="C25" i="6" l="1"/>
  <c r="B25" i="6"/>
  <c r="A25" i="6"/>
  <c r="C37" i="7"/>
  <c r="B37" i="7"/>
  <c r="A37" i="7"/>
  <c r="C23" i="8"/>
  <c r="B23" i="8"/>
  <c r="A23" i="8"/>
  <c r="C24" i="10"/>
  <c r="B24" i="10"/>
  <c r="A24" i="10"/>
  <c r="C37" i="9"/>
  <c r="B37" i="9"/>
  <c r="A37" i="9"/>
  <c r="C30" i="12"/>
  <c r="B30" i="12"/>
  <c r="A30" i="12"/>
  <c r="C26" i="13"/>
  <c r="B26" i="13"/>
  <c r="D26" i="13" s="1"/>
  <c r="A26" i="13"/>
  <c r="D26" i="17"/>
  <c r="A26" i="17"/>
  <c r="C17" i="5"/>
  <c r="B17" i="5"/>
  <c r="A17" i="5"/>
  <c r="C29" i="6"/>
  <c r="B29" i="6"/>
  <c r="A29" i="6"/>
  <c r="C28" i="6"/>
  <c r="B28" i="6"/>
  <c r="A28" i="6"/>
  <c r="C42" i="6"/>
  <c r="B42" i="6"/>
  <c r="A42" i="6"/>
  <c r="C39" i="7"/>
  <c r="B39" i="7"/>
  <c r="A39" i="7"/>
  <c r="C38" i="7"/>
  <c r="B38" i="7"/>
  <c r="A38" i="7"/>
  <c r="C6" i="7"/>
  <c r="B6" i="7"/>
  <c r="A6" i="7"/>
  <c r="C29" i="8"/>
  <c r="B29" i="8"/>
  <c r="A29" i="8"/>
  <c r="C28" i="8"/>
  <c r="B28" i="8"/>
  <c r="A28" i="8"/>
  <c r="C13" i="8"/>
  <c r="B13" i="8"/>
  <c r="A13" i="8"/>
  <c r="C39" i="10"/>
  <c r="B39" i="10"/>
  <c r="A39" i="10"/>
  <c r="C38" i="10"/>
  <c r="B38" i="10"/>
  <c r="A38" i="10"/>
  <c r="C13" i="10"/>
  <c r="B13" i="10"/>
  <c r="A13" i="10"/>
  <c r="C39" i="9"/>
  <c r="B39" i="9"/>
  <c r="A39" i="9"/>
  <c r="C38" i="9"/>
  <c r="B38" i="9"/>
  <c r="A38" i="9"/>
  <c r="C30" i="9"/>
  <c r="B30" i="9"/>
  <c r="A30" i="9"/>
  <c r="C29" i="12"/>
  <c r="B29" i="12"/>
  <c r="A29" i="12"/>
  <c r="C39" i="13"/>
  <c r="B39" i="13"/>
  <c r="A39" i="13"/>
  <c r="C38" i="13"/>
  <c r="B38" i="13"/>
  <c r="A38" i="13"/>
  <c r="C37" i="13"/>
  <c r="B37" i="13"/>
  <c r="A37" i="13"/>
  <c r="D39" i="17"/>
  <c r="A39" i="17"/>
  <c r="D38" i="17"/>
  <c r="A38" i="17"/>
  <c r="D37" i="17"/>
  <c r="A37" i="17"/>
  <c r="C39" i="5"/>
  <c r="B39" i="5"/>
  <c r="A39" i="5"/>
  <c r="C38" i="5"/>
  <c r="B38" i="5"/>
  <c r="A38" i="5"/>
  <c r="C31" i="5"/>
  <c r="B31" i="5"/>
  <c r="A31" i="5"/>
  <c r="AB39" i="4"/>
  <c r="Y39" i="4"/>
  <c r="V39" i="4"/>
  <c r="S39" i="4"/>
  <c r="P39" i="4"/>
  <c r="M39" i="4"/>
  <c r="J39" i="4"/>
  <c r="G39" i="4"/>
  <c r="D39" i="4"/>
  <c r="AB38" i="4"/>
  <c r="Y38" i="4"/>
  <c r="V38" i="4"/>
  <c r="S38" i="4"/>
  <c r="P38" i="4"/>
  <c r="M38" i="4"/>
  <c r="J38" i="4"/>
  <c r="G38" i="4"/>
  <c r="D38" i="4"/>
  <c r="AB37" i="4"/>
  <c r="Y37" i="4"/>
  <c r="V37" i="4"/>
  <c r="S37" i="4"/>
  <c r="P37" i="4"/>
  <c r="M37" i="4"/>
  <c r="J37" i="4"/>
  <c r="G37" i="4"/>
  <c r="D37" i="4"/>
  <c r="D40" i="4"/>
  <c r="G40" i="4"/>
  <c r="J40" i="4"/>
  <c r="M40" i="4"/>
  <c r="P40" i="4"/>
  <c r="S40" i="4"/>
  <c r="V40" i="4"/>
  <c r="Y40" i="4"/>
  <c r="AB40" i="4"/>
  <c r="D41" i="4"/>
  <c r="G41" i="4"/>
  <c r="J41" i="4"/>
  <c r="M41" i="4"/>
  <c r="P41" i="4"/>
  <c r="S41" i="4"/>
  <c r="V41" i="4"/>
  <c r="Y41" i="4"/>
  <c r="AB41" i="4"/>
  <c r="D42" i="4"/>
  <c r="G42" i="4"/>
  <c r="J42" i="4"/>
  <c r="M42" i="4"/>
  <c r="P42" i="4"/>
  <c r="S42" i="4"/>
  <c r="V42" i="4"/>
  <c r="Y42" i="4"/>
  <c r="AB42" i="4"/>
  <c r="AB26" i="4"/>
  <c r="Y26" i="4"/>
  <c r="V26" i="4"/>
  <c r="S26" i="4"/>
  <c r="P26" i="4"/>
  <c r="M26" i="4"/>
  <c r="J26" i="4"/>
  <c r="G26" i="4"/>
  <c r="D26" i="4"/>
  <c r="A56" i="17"/>
  <c r="A55" i="17"/>
  <c r="A54" i="17"/>
  <c r="A53" i="17"/>
  <c r="A52" i="17"/>
  <c r="A51" i="17"/>
  <c r="A50" i="17"/>
  <c r="A49" i="17"/>
  <c r="A48" i="17"/>
  <c r="A42" i="17"/>
  <c r="A41" i="17"/>
  <c r="A40" i="17"/>
  <c r="A36" i="17"/>
  <c r="A35" i="17"/>
  <c r="A34" i="17"/>
  <c r="A33" i="17"/>
  <c r="A31" i="17"/>
  <c r="A30" i="17"/>
  <c r="A29" i="17"/>
  <c r="A28" i="17"/>
  <c r="A27" i="17"/>
  <c r="A25" i="17"/>
  <c r="A24" i="17"/>
  <c r="A23" i="17"/>
  <c r="A22" i="17"/>
  <c r="A21" i="17"/>
  <c r="A20" i="17"/>
  <c r="A19" i="17"/>
  <c r="A18" i="17"/>
  <c r="A12" i="17"/>
  <c r="A11" i="17"/>
  <c r="A10" i="17"/>
  <c r="A8" i="17"/>
  <c r="A7" i="17"/>
  <c r="A6" i="17"/>
  <c r="AA57" i="4"/>
  <c r="Z57" i="4"/>
  <c r="X57" i="4"/>
  <c r="W57" i="4"/>
  <c r="U57" i="4"/>
  <c r="T57" i="4"/>
  <c r="R57" i="4"/>
  <c r="Q57" i="4"/>
  <c r="O57" i="4"/>
  <c r="N57" i="4"/>
  <c r="L57" i="4"/>
  <c r="K57" i="4"/>
  <c r="I57" i="4"/>
  <c r="H57" i="4"/>
  <c r="F57" i="4"/>
  <c r="E57" i="4"/>
  <c r="C57" i="4"/>
  <c r="B57" i="4"/>
  <c r="AB56" i="4"/>
  <c r="AB55" i="4"/>
  <c r="AB54" i="4"/>
  <c r="AB53" i="4"/>
  <c r="AB52" i="4"/>
  <c r="AB51" i="4"/>
  <c r="AB50" i="4"/>
  <c r="AB49" i="4"/>
  <c r="AB48" i="4"/>
  <c r="AA43" i="4"/>
  <c r="Z43" i="4"/>
  <c r="AB36" i="4"/>
  <c r="AB35" i="4"/>
  <c r="AB34" i="4"/>
  <c r="AB33" i="4"/>
  <c r="AB32" i="4"/>
  <c r="AB31" i="4"/>
  <c r="AB30" i="4"/>
  <c r="AB29" i="4"/>
  <c r="AB28" i="4"/>
  <c r="AB27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D23" i="8" l="1"/>
  <c r="D37" i="9"/>
  <c r="D25" i="6"/>
  <c r="D30" i="12"/>
  <c r="D24" i="10"/>
  <c r="D37" i="7"/>
  <c r="D17" i="5"/>
  <c r="D38" i="5"/>
  <c r="D37" i="13"/>
  <c r="D39" i="13"/>
  <c r="D30" i="9"/>
  <c r="D39" i="9"/>
  <c r="D38" i="10"/>
  <c r="D13" i="8"/>
  <c r="D29" i="8"/>
  <c r="D38" i="7"/>
  <c r="D42" i="6"/>
  <c r="D29" i="6"/>
  <c r="AC37" i="4"/>
  <c r="D31" i="5"/>
  <c r="D29" i="12"/>
  <c r="D38" i="9"/>
  <c r="D39" i="10"/>
  <c r="D6" i="7"/>
  <c r="D28" i="6"/>
  <c r="AC42" i="4"/>
  <c r="AC38" i="4"/>
  <c r="AC41" i="4"/>
  <c r="AC39" i="4"/>
  <c r="D39" i="5"/>
  <c r="D38" i="13"/>
  <c r="D13" i="10"/>
  <c r="D28" i="8"/>
  <c r="D39" i="7"/>
  <c r="AC40" i="4"/>
  <c r="D6" i="17"/>
  <c r="D8" i="17"/>
  <c r="D9" i="17"/>
  <c r="D11" i="17"/>
  <c r="D12" i="17"/>
  <c r="D14" i="17"/>
  <c r="D15" i="17"/>
  <c r="D16" i="17"/>
  <c r="D18" i="17"/>
  <c r="D21" i="17"/>
  <c r="D25" i="17"/>
  <c r="D28" i="17"/>
  <c r="D30" i="17"/>
  <c r="D33" i="17"/>
  <c r="D35" i="17"/>
  <c r="D41" i="17"/>
  <c r="D48" i="17"/>
  <c r="D50" i="17"/>
  <c r="D52" i="17"/>
  <c r="D54" i="17"/>
  <c r="D56" i="17"/>
  <c r="AC26" i="4"/>
  <c r="AB57" i="4"/>
  <c r="AB43" i="4"/>
  <c r="D7" i="17"/>
  <c r="D10" i="17"/>
  <c r="D13" i="17"/>
  <c r="D17" i="17"/>
  <c r="D19" i="17"/>
  <c r="D20" i="17"/>
  <c r="D22" i="17"/>
  <c r="D23" i="17"/>
  <c r="D24" i="17"/>
  <c r="D27" i="17"/>
  <c r="D29" i="17"/>
  <c r="D31" i="17"/>
  <c r="D32" i="17"/>
  <c r="D34" i="17"/>
  <c r="D36" i="17"/>
  <c r="D40" i="17"/>
  <c r="D42" i="17"/>
  <c r="D49" i="17"/>
  <c r="D51" i="17"/>
  <c r="D53" i="17"/>
  <c r="D55" i="17"/>
  <c r="C32" i="13"/>
  <c r="B32" i="13"/>
  <c r="C8" i="12"/>
  <c r="B8" i="12"/>
  <c r="C24" i="9"/>
  <c r="B24" i="9"/>
  <c r="C25" i="10"/>
  <c r="B25" i="10"/>
  <c r="C41" i="8"/>
  <c r="B41" i="8"/>
  <c r="C7" i="7"/>
  <c r="B11" i="7"/>
  <c r="B7" i="7"/>
  <c r="C6" i="6"/>
  <c r="B6" i="6"/>
  <c r="C26" i="5"/>
  <c r="C7" i="5"/>
  <c r="C13" i="5"/>
  <c r="C24" i="5"/>
  <c r="B24" i="5"/>
  <c r="A24" i="5"/>
  <c r="D7" i="7" l="1"/>
  <c r="D57" i="17"/>
  <c r="D43" i="17"/>
  <c r="D41" i="8"/>
  <c r="D25" i="10"/>
  <c r="D24" i="9"/>
  <c r="D8" i="12"/>
  <c r="D32" i="13"/>
  <c r="D6" i="6"/>
  <c r="D24" i="5"/>
  <c r="Y32" i="4"/>
  <c r="V32" i="4"/>
  <c r="S32" i="4"/>
  <c r="P32" i="4"/>
  <c r="M32" i="4"/>
  <c r="J32" i="4"/>
  <c r="G32" i="4"/>
  <c r="D32" i="4"/>
  <c r="A21" i="6"/>
  <c r="A27" i="7"/>
  <c r="A15" i="8"/>
  <c r="A22" i="9"/>
  <c r="A22" i="10"/>
  <c r="A20" i="13"/>
  <c r="A32" i="5"/>
  <c r="AC32" i="4" l="1"/>
  <c r="C51" i="5"/>
  <c r="C54" i="5"/>
  <c r="C55" i="5"/>
  <c r="C56" i="5"/>
  <c r="B51" i="5"/>
  <c r="B54" i="5"/>
  <c r="D54" i="5" s="1"/>
  <c r="B55" i="5"/>
  <c r="B56" i="5"/>
  <c r="D56" i="5" s="1"/>
  <c r="A51" i="5"/>
  <c r="A54" i="5"/>
  <c r="A55" i="5"/>
  <c r="A56" i="5"/>
  <c r="D51" i="5" l="1"/>
  <c r="D55" i="5"/>
  <c r="E26" i="1"/>
  <c r="F26" i="1"/>
  <c r="G26" i="1"/>
  <c r="H26" i="1"/>
  <c r="I26" i="1"/>
  <c r="J26" i="1"/>
  <c r="K26" i="1"/>
  <c r="L26" i="1"/>
  <c r="M26" i="1"/>
  <c r="D26" i="1"/>
  <c r="C26" i="1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D54" i="4"/>
  <c r="G54" i="4"/>
  <c r="J54" i="4"/>
  <c r="M54" i="4"/>
  <c r="P54" i="4"/>
  <c r="S54" i="4"/>
  <c r="V54" i="4"/>
  <c r="Y54" i="4"/>
  <c r="D55" i="4"/>
  <c r="G55" i="4"/>
  <c r="J55" i="4"/>
  <c r="M55" i="4"/>
  <c r="P55" i="4"/>
  <c r="S55" i="4"/>
  <c r="V55" i="4"/>
  <c r="Y55" i="4"/>
  <c r="D56" i="4"/>
  <c r="G56" i="4"/>
  <c r="J56" i="4"/>
  <c r="M56" i="4"/>
  <c r="P56" i="4"/>
  <c r="S56" i="4"/>
  <c r="V56" i="4"/>
  <c r="Y56" i="4"/>
  <c r="A48" i="13"/>
  <c r="B48" i="13"/>
  <c r="C48" i="13"/>
  <c r="D48" i="13" s="1"/>
  <c r="A49" i="13"/>
  <c r="B49" i="13"/>
  <c r="C49" i="13"/>
  <c r="A50" i="13"/>
  <c r="B50" i="13"/>
  <c r="C50" i="13"/>
  <c r="A51" i="13"/>
  <c r="B51" i="13"/>
  <c r="C51" i="13"/>
  <c r="A41" i="12"/>
  <c r="B41" i="12"/>
  <c r="C41" i="12"/>
  <c r="A37" i="12"/>
  <c r="B37" i="12"/>
  <c r="C37" i="12"/>
  <c r="A40" i="12"/>
  <c r="B40" i="12"/>
  <c r="C40" i="12"/>
  <c r="A49" i="10"/>
  <c r="B49" i="10"/>
  <c r="C49" i="10"/>
  <c r="D49" i="10" s="1"/>
  <c r="A48" i="10"/>
  <c r="B48" i="10"/>
  <c r="C48" i="10"/>
  <c r="A52" i="10"/>
  <c r="B52" i="10"/>
  <c r="C52" i="10"/>
  <c r="A50" i="10"/>
  <c r="B50" i="10"/>
  <c r="C50" i="10"/>
  <c r="A50" i="9"/>
  <c r="B50" i="9"/>
  <c r="C50" i="9"/>
  <c r="D50" i="9" s="1"/>
  <c r="A48" i="9"/>
  <c r="B48" i="9"/>
  <c r="C48" i="9"/>
  <c r="A49" i="9"/>
  <c r="B49" i="9"/>
  <c r="C49" i="9"/>
  <c r="A51" i="9"/>
  <c r="B51" i="9"/>
  <c r="C51" i="9"/>
  <c r="A52" i="8"/>
  <c r="B52" i="8"/>
  <c r="C52" i="8"/>
  <c r="D52" i="8" s="1"/>
  <c r="A51" i="8"/>
  <c r="B51" i="8"/>
  <c r="C51" i="8"/>
  <c r="A49" i="8"/>
  <c r="B49" i="8"/>
  <c r="C49" i="8"/>
  <c r="D49" i="8" s="1"/>
  <c r="A50" i="8"/>
  <c r="B50" i="8"/>
  <c r="C50" i="8"/>
  <c r="A52" i="7"/>
  <c r="B52" i="7"/>
  <c r="C52" i="7"/>
  <c r="D52" i="7" s="1"/>
  <c r="A53" i="7"/>
  <c r="B53" i="7"/>
  <c r="C53" i="7"/>
  <c r="A48" i="7"/>
  <c r="B48" i="7"/>
  <c r="C48" i="7"/>
  <c r="D48" i="7" s="1"/>
  <c r="A50" i="7"/>
  <c r="B50" i="7"/>
  <c r="C50" i="7"/>
  <c r="A56" i="6"/>
  <c r="B56" i="6"/>
  <c r="C56" i="6"/>
  <c r="D56" i="6" s="1"/>
  <c r="A53" i="6"/>
  <c r="B53" i="6"/>
  <c r="C53" i="6"/>
  <c r="A55" i="6"/>
  <c r="B55" i="6"/>
  <c r="C55" i="6"/>
  <c r="A49" i="6"/>
  <c r="B49" i="6"/>
  <c r="C49" i="6"/>
  <c r="A52" i="13"/>
  <c r="B52" i="13"/>
  <c r="C52" i="13"/>
  <c r="A38" i="12"/>
  <c r="B38" i="12"/>
  <c r="C38" i="12"/>
  <c r="A51" i="10"/>
  <c r="B51" i="10"/>
  <c r="C51" i="10"/>
  <c r="A52" i="9"/>
  <c r="B52" i="9"/>
  <c r="C52" i="9"/>
  <c r="A48" i="8"/>
  <c r="B48" i="8"/>
  <c r="C48" i="8"/>
  <c r="A51" i="7"/>
  <c r="B51" i="7"/>
  <c r="C51" i="7"/>
  <c r="A48" i="6"/>
  <c r="B48" i="6"/>
  <c r="C48" i="6"/>
  <c r="F27" i="1" l="1"/>
  <c r="C27" i="1"/>
  <c r="D55" i="6"/>
  <c r="I27" i="1"/>
  <c r="D49" i="9"/>
  <c r="D52" i="10"/>
  <c r="D37" i="12"/>
  <c r="D50" i="13"/>
  <c r="L27" i="1"/>
  <c r="AC56" i="4"/>
  <c r="AC55" i="4"/>
  <c r="AC54" i="4"/>
  <c r="D38" i="12"/>
  <c r="D52" i="9"/>
  <c r="D51" i="7"/>
  <c r="D48" i="6"/>
  <c r="D48" i="8"/>
  <c r="D51" i="10"/>
  <c r="D52" i="13"/>
  <c r="D49" i="6"/>
  <c r="D53" i="6"/>
  <c r="D50" i="7"/>
  <c r="D53" i="7"/>
  <c r="D50" i="8"/>
  <c r="D51" i="8"/>
  <c r="D51" i="9"/>
  <c r="D48" i="9"/>
  <c r="D50" i="10"/>
  <c r="D48" i="10"/>
  <c r="D40" i="12"/>
  <c r="D41" i="12"/>
  <c r="D51" i="13"/>
  <c r="D49" i="13"/>
  <c r="B25" i="13"/>
  <c r="B26" i="12"/>
  <c r="B33" i="10"/>
  <c r="B36" i="9"/>
  <c r="B22" i="8"/>
  <c r="B32" i="7"/>
  <c r="B38" i="6"/>
  <c r="B26" i="6"/>
  <c r="B7" i="6"/>
  <c r="B35" i="6"/>
  <c r="B40" i="6"/>
  <c r="B41" i="6"/>
  <c r="B9" i="6"/>
  <c r="B13" i="6"/>
  <c r="C50" i="5"/>
  <c r="C48" i="5"/>
  <c r="C49" i="5"/>
  <c r="C53" i="5"/>
  <c r="C52" i="5"/>
  <c r="B50" i="5"/>
  <c r="B48" i="5"/>
  <c r="B49" i="5"/>
  <c r="B53" i="5"/>
  <c r="B52" i="5"/>
  <c r="B7" i="5"/>
  <c r="B26" i="5"/>
  <c r="B9" i="5"/>
  <c r="B27" i="5"/>
  <c r="A53" i="5"/>
  <c r="A49" i="5"/>
  <c r="A48" i="5"/>
  <c r="A50" i="5"/>
  <c r="A52" i="5"/>
  <c r="A10" i="5"/>
  <c r="A16" i="5"/>
  <c r="A26" i="5"/>
  <c r="A7" i="5"/>
  <c r="A13" i="5"/>
  <c r="A12" i="5"/>
  <c r="A36" i="5"/>
  <c r="A22" i="5"/>
  <c r="A9" i="5"/>
  <c r="A27" i="5"/>
  <c r="A8" i="5"/>
  <c r="A29" i="5"/>
  <c r="A34" i="5"/>
  <c r="A33" i="5"/>
  <c r="A35" i="5"/>
  <c r="A21" i="5"/>
  <c r="A18" i="5"/>
  <c r="A23" i="5"/>
  <c r="A28" i="5"/>
  <c r="A15" i="5"/>
  <c r="A6" i="5"/>
  <c r="A19" i="5"/>
  <c r="A30" i="5"/>
  <c r="A14" i="5"/>
  <c r="A11" i="5"/>
  <c r="A25" i="5"/>
  <c r="B14" i="5"/>
  <c r="B13" i="5"/>
  <c r="C34" i="6"/>
  <c r="B34" i="6"/>
  <c r="C24" i="7"/>
  <c r="B24" i="7"/>
  <c r="C10" i="8"/>
  <c r="B10" i="8"/>
  <c r="C35" i="9"/>
  <c r="B35" i="9"/>
  <c r="C37" i="10"/>
  <c r="B37" i="10"/>
  <c r="C12" i="12"/>
  <c r="B12" i="12"/>
  <c r="C9" i="13"/>
  <c r="B9" i="13"/>
  <c r="Y9" i="4"/>
  <c r="V9" i="4"/>
  <c r="S9" i="4"/>
  <c r="P9" i="4"/>
  <c r="M9" i="4"/>
  <c r="J9" i="4"/>
  <c r="G9" i="4"/>
  <c r="D9" i="4"/>
  <c r="C10" i="5"/>
  <c r="B10" i="5"/>
  <c r="C18" i="6"/>
  <c r="B18" i="6"/>
  <c r="C28" i="7"/>
  <c r="B28" i="7"/>
  <c r="C35" i="8"/>
  <c r="B35" i="8"/>
  <c r="C12" i="9"/>
  <c r="B12" i="9"/>
  <c r="C19" i="10"/>
  <c r="B19" i="10"/>
  <c r="C9" i="12"/>
  <c r="B9" i="12"/>
  <c r="C15" i="13"/>
  <c r="B15" i="13"/>
  <c r="Y15" i="4"/>
  <c r="V15" i="4"/>
  <c r="S15" i="4"/>
  <c r="P15" i="4"/>
  <c r="M15" i="4"/>
  <c r="J15" i="4"/>
  <c r="G15" i="4"/>
  <c r="D15" i="4"/>
  <c r="C16" i="5"/>
  <c r="B16" i="5"/>
  <c r="C17" i="6"/>
  <c r="B17" i="6"/>
  <c r="C13" i="7"/>
  <c r="B13" i="7"/>
  <c r="C19" i="8"/>
  <c r="B19" i="8"/>
  <c r="C32" i="9"/>
  <c r="B32" i="9"/>
  <c r="C17" i="10"/>
  <c r="B17" i="10"/>
  <c r="C10" i="12"/>
  <c r="B10" i="12"/>
  <c r="C14" i="13"/>
  <c r="B14" i="13"/>
  <c r="Y14" i="4"/>
  <c r="V14" i="4"/>
  <c r="S14" i="4"/>
  <c r="P14" i="4"/>
  <c r="M14" i="4"/>
  <c r="J14" i="4"/>
  <c r="D14" i="4"/>
  <c r="B19" i="13"/>
  <c r="B28" i="12"/>
  <c r="B31" i="10"/>
  <c r="B34" i="9"/>
  <c r="B21" i="8"/>
  <c r="B15" i="7"/>
  <c r="B20" i="6"/>
  <c r="B33" i="5"/>
  <c r="A16" i="6"/>
  <c r="C27" i="5"/>
  <c r="C16" i="6"/>
  <c r="B16" i="6"/>
  <c r="C19" i="7"/>
  <c r="B19" i="7"/>
  <c r="C26" i="8"/>
  <c r="B26" i="8"/>
  <c r="C20" i="9"/>
  <c r="B20" i="9"/>
  <c r="C21" i="10"/>
  <c r="B21" i="10"/>
  <c r="C13" i="13"/>
  <c r="B13" i="13"/>
  <c r="Y13" i="4"/>
  <c r="V13" i="4"/>
  <c r="S13" i="4"/>
  <c r="P13" i="4"/>
  <c r="M13" i="4"/>
  <c r="J13" i="4"/>
  <c r="G13" i="4"/>
  <c r="D13" i="4"/>
  <c r="C14" i="7"/>
  <c r="C9" i="5"/>
  <c r="C10" i="6"/>
  <c r="B10" i="6"/>
  <c r="A10" i="6"/>
  <c r="B14" i="7"/>
  <c r="A14" i="7"/>
  <c r="C38" i="8"/>
  <c r="B38" i="8"/>
  <c r="A38" i="8"/>
  <c r="C19" i="9"/>
  <c r="B19" i="9"/>
  <c r="A19" i="9"/>
  <c r="C20" i="10"/>
  <c r="B20" i="10"/>
  <c r="A20" i="10"/>
  <c r="C12" i="13"/>
  <c r="B12" i="13"/>
  <c r="A12" i="13"/>
  <c r="Y12" i="4"/>
  <c r="V12" i="4"/>
  <c r="S12" i="4"/>
  <c r="P12" i="4"/>
  <c r="M12" i="4"/>
  <c r="J12" i="4"/>
  <c r="G12" i="4"/>
  <c r="D12" i="4"/>
  <c r="D16" i="4"/>
  <c r="G16" i="4"/>
  <c r="J16" i="4"/>
  <c r="M16" i="4"/>
  <c r="P16" i="4"/>
  <c r="S16" i="4"/>
  <c r="V16" i="4"/>
  <c r="Y16" i="4"/>
  <c r="AC12" i="4" l="1"/>
  <c r="AC13" i="4"/>
  <c r="AC16" i="4"/>
  <c r="AC14" i="4"/>
  <c r="AC15" i="4"/>
  <c r="AC9" i="4"/>
  <c r="D19" i="9"/>
  <c r="D14" i="7"/>
  <c r="D10" i="6"/>
  <c r="D20" i="9"/>
  <c r="D19" i="7"/>
  <c r="D16" i="6"/>
  <c r="D14" i="13"/>
  <c r="D10" i="12"/>
  <c r="D17" i="10"/>
  <c r="D32" i="9"/>
  <c r="D19" i="8"/>
  <c r="D13" i="7"/>
  <c r="D17" i="6"/>
  <c r="D15" i="13"/>
  <c r="D9" i="12"/>
  <c r="D19" i="10"/>
  <c r="D12" i="9"/>
  <c r="D35" i="8"/>
  <c r="D28" i="7"/>
  <c r="D18" i="6"/>
  <c r="D9" i="13"/>
  <c r="D12" i="12"/>
  <c r="D37" i="10"/>
  <c r="D35" i="9"/>
  <c r="D10" i="8"/>
  <c r="D24" i="7"/>
  <c r="D34" i="6"/>
  <c r="D16" i="5"/>
  <c r="D10" i="5"/>
  <c r="D13" i="5"/>
  <c r="D13" i="13"/>
  <c r="D21" i="10"/>
  <c r="D26" i="8"/>
  <c r="D27" i="5"/>
  <c r="D12" i="13"/>
  <c r="D20" i="10"/>
  <c r="D38" i="8"/>
  <c r="D9" i="5"/>
  <c r="D50" i="5" l="1"/>
  <c r="D52" i="5"/>
  <c r="A37" i="6"/>
  <c r="A36" i="6"/>
  <c r="A40" i="6"/>
  <c r="D48" i="4"/>
  <c r="G48" i="4"/>
  <c r="J48" i="4"/>
  <c r="M48" i="4"/>
  <c r="P48" i="4"/>
  <c r="S48" i="4"/>
  <c r="V48" i="4"/>
  <c r="Y48" i="4"/>
  <c r="D49" i="4"/>
  <c r="G49" i="4"/>
  <c r="J49" i="4"/>
  <c r="M49" i="4"/>
  <c r="P49" i="4"/>
  <c r="S49" i="4"/>
  <c r="V49" i="4"/>
  <c r="Y49" i="4"/>
  <c r="D50" i="4"/>
  <c r="G50" i="4"/>
  <c r="J50" i="4"/>
  <c r="M50" i="4"/>
  <c r="P50" i="4"/>
  <c r="S50" i="4"/>
  <c r="V50" i="4"/>
  <c r="Y50" i="4"/>
  <c r="AC50" i="4" l="1"/>
  <c r="AC49" i="4"/>
  <c r="AC48" i="4"/>
  <c r="M16" i="3"/>
  <c r="M17" i="3"/>
  <c r="M18" i="3"/>
  <c r="M19" i="3"/>
  <c r="M20" i="3"/>
  <c r="M21" i="3"/>
  <c r="M7" i="3"/>
  <c r="M8" i="3"/>
  <c r="M9" i="3"/>
  <c r="M10" i="3"/>
  <c r="M11" i="3"/>
  <c r="M12" i="3"/>
  <c r="M13" i="3"/>
  <c r="M14" i="3"/>
  <c r="M15" i="3"/>
  <c r="M6" i="3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6" i="11"/>
  <c r="C53" i="13"/>
  <c r="C54" i="13"/>
  <c r="C55" i="13"/>
  <c r="C56" i="13"/>
  <c r="B53" i="13"/>
  <c r="B54" i="13"/>
  <c r="D54" i="13" s="1"/>
  <c r="B55" i="13"/>
  <c r="B56" i="13"/>
  <c r="D56" i="13" s="1"/>
  <c r="C6" i="13"/>
  <c r="C7" i="13"/>
  <c r="C8" i="13"/>
  <c r="C10" i="13"/>
  <c r="C11" i="13"/>
  <c r="C16" i="13"/>
  <c r="C17" i="13"/>
  <c r="C18" i="13"/>
  <c r="C19" i="13"/>
  <c r="C20" i="13"/>
  <c r="C21" i="13"/>
  <c r="C22" i="13"/>
  <c r="C23" i="13"/>
  <c r="C24" i="13"/>
  <c r="C25" i="13"/>
  <c r="C27" i="13"/>
  <c r="C28" i="13"/>
  <c r="C29" i="13"/>
  <c r="C30" i="13"/>
  <c r="C31" i="13"/>
  <c r="C33" i="13"/>
  <c r="C34" i="13"/>
  <c r="C35" i="13"/>
  <c r="C36" i="13"/>
  <c r="C40" i="13"/>
  <c r="C41" i="13"/>
  <c r="C42" i="13"/>
  <c r="B6" i="13"/>
  <c r="B7" i="13"/>
  <c r="B8" i="13"/>
  <c r="B10" i="13"/>
  <c r="B11" i="13"/>
  <c r="B16" i="13"/>
  <c r="B17" i="13"/>
  <c r="B18" i="13"/>
  <c r="B20" i="13"/>
  <c r="B21" i="13"/>
  <c r="B22" i="13"/>
  <c r="B23" i="13"/>
  <c r="B24" i="13"/>
  <c r="B27" i="13"/>
  <c r="B28" i="13"/>
  <c r="B29" i="13"/>
  <c r="B30" i="13"/>
  <c r="B31" i="13"/>
  <c r="B33" i="13"/>
  <c r="B34" i="13"/>
  <c r="B35" i="13"/>
  <c r="B36" i="13"/>
  <c r="B40" i="13"/>
  <c r="B41" i="13"/>
  <c r="B42" i="13"/>
  <c r="C39" i="12"/>
  <c r="B39" i="12"/>
  <c r="C25" i="12"/>
  <c r="C22" i="12"/>
  <c r="C31" i="12"/>
  <c r="C27" i="12"/>
  <c r="C23" i="12"/>
  <c r="C17" i="12"/>
  <c r="C7" i="12"/>
  <c r="C15" i="12"/>
  <c r="C28" i="12"/>
  <c r="C24" i="12"/>
  <c r="C14" i="12"/>
  <c r="C26" i="12"/>
  <c r="C18" i="12"/>
  <c r="C19" i="12"/>
  <c r="C6" i="12"/>
  <c r="C21" i="12"/>
  <c r="C11" i="12"/>
  <c r="C13" i="12"/>
  <c r="C20" i="12"/>
  <c r="C16" i="12"/>
  <c r="B25" i="12"/>
  <c r="B22" i="12"/>
  <c r="B31" i="12"/>
  <c r="B27" i="12"/>
  <c r="B23" i="12"/>
  <c r="B17" i="12"/>
  <c r="B7" i="12"/>
  <c r="B15" i="12"/>
  <c r="B24" i="12"/>
  <c r="B14" i="12"/>
  <c r="B18" i="12"/>
  <c r="B19" i="12"/>
  <c r="B6" i="12"/>
  <c r="B21" i="12"/>
  <c r="B11" i="12"/>
  <c r="B13" i="12"/>
  <c r="B20" i="12"/>
  <c r="B16" i="12"/>
  <c r="C53" i="10"/>
  <c r="C54" i="10"/>
  <c r="C55" i="10"/>
  <c r="C56" i="10"/>
  <c r="B53" i="10"/>
  <c r="B54" i="10"/>
  <c r="D54" i="10" s="1"/>
  <c r="B55" i="10"/>
  <c r="B56" i="10"/>
  <c r="D56" i="10" s="1"/>
  <c r="C15" i="10"/>
  <c r="C35" i="10"/>
  <c r="C14" i="10"/>
  <c r="C28" i="10"/>
  <c r="C9" i="10"/>
  <c r="C18" i="10"/>
  <c r="C6" i="10"/>
  <c r="C27" i="10"/>
  <c r="C31" i="10"/>
  <c r="C22" i="10"/>
  <c r="C34" i="10"/>
  <c r="C16" i="10"/>
  <c r="C11" i="10"/>
  <c r="C23" i="10"/>
  <c r="C33" i="10"/>
  <c r="C10" i="10"/>
  <c r="C7" i="10"/>
  <c r="C36" i="10"/>
  <c r="C32" i="10"/>
  <c r="C29" i="10"/>
  <c r="C30" i="10"/>
  <c r="C8" i="10"/>
  <c r="C26" i="10"/>
  <c r="C12" i="10"/>
  <c r="C40" i="10"/>
  <c r="C41" i="10"/>
  <c r="C42" i="10"/>
  <c r="B15" i="10"/>
  <c r="B35" i="10"/>
  <c r="B14" i="10"/>
  <c r="B28" i="10"/>
  <c r="B9" i="10"/>
  <c r="B18" i="10"/>
  <c r="B6" i="10"/>
  <c r="B27" i="10"/>
  <c r="B22" i="10"/>
  <c r="B34" i="10"/>
  <c r="B16" i="10"/>
  <c r="B11" i="10"/>
  <c r="B23" i="10"/>
  <c r="B10" i="10"/>
  <c r="B7" i="10"/>
  <c r="B36" i="10"/>
  <c r="B32" i="10"/>
  <c r="B29" i="10"/>
  <c r="B30" i="10"/>
  <c r="B8" i="10"/>
  <c r="B26" i="10"/>
  <c r="B12" i="10"/>
  <c r="B40" i="10"/>
  <c r="B41" i="10"/>
  <c r="B42" i="10"/>
  <c r="C53" i="9"/>
  <c r="C54" i="9"/>
  <c r="C55" i="9"/>
  <c r="C56" i="9"/>
  <c r="B53" i="9"/>
  <c r="B54" i="9"/>
  <c r="B55" i="9"/>
  <c r="B56" i="9"/>
  <c r="C27" i="9"/>
  <c r="C8" i="9"/>
  <c r="C13" i="9"/>
  <c r="C28" i="9"/>
  <c r="C15" i="9"/>
  <c r="C7" i="9"/>
  <c r="C21" i="9"/>
  <c r="C11" i="9"/>
  <c r="C34" i="9"/>
  <c r="C22" i="9"/>
  <c r="C6" i="9"/>
  <c r="C18" i="9"/>
  <c r="C10" i="9"/>
  <c r="C23" i="9"/>
  <c r="C36" i="9"/>
  <c r="C26" i="9"/>
  <c r="C9" i="9"/>
  <c r="C14" i="9"/>
  <c r="C16" i="9"/>
  <c r="C25" i="9"/>
  <c r="C33" i="9"/>
  <c r="C31" i="9"/>
  <c r="C17" i="9"/>
  <c r="C29" i="9"/>
  <c r="C40" i="9"/>
  <c r="C41" i="9"/>
  <c r="C42" i="9"/>
  <c r="B27" i="9"/>
  <c r="B8" i="9"/>
  <c r="B13" i="9"/>
  <c r="B28" i="9"/>
  <c r="B15" i="9"/>
  <c r="B7" i="9"/>
  <c r="B21" i="9"/>
  <c r="B11" i="9"/>
  <c r="B22" i="9"/>
  <c r="B6" i="9"/>
  <c r="B18" i="9"/>
  <c r="B10" i="9"/>
  <c r="B23" i="9"/>
  <c r="B26" i="9"/>
  <c r="B9" i="9"/>
  <c r="B14" i="9"/>
  <c r="B16" i="9"/>
  <c r="B25" i="9"/>
  <c r="B33" i="9"/>
  <c r="B31" i="9"/>
  <c r="B17" i="9"/>
  <c r="B29" i="9"/>
  <c r="B40" i="9"/>
  <c r="B41" i="9"/>
  <c r="B42" i="9"/>
  <c r="C24" i="8"/>
  <c r="C16" i="8"/>
  <c r="C18" i="8"/>
  <c r="C20" i="8"/>
  <c r="C25" i="8"/>
  <c r="C14" i="8"/>
  <c r="C39" i="8"/>
  <c r="C42" i="8"/>
  <c r="C21" i="8"/>
  <c r="C15" i="8"/>
  <c r="C36" i="8"/>
  <c r="C8" i="8"/>
  <c r="C7" i="8"/>
  <c r="C27" i="8"/>
  <c r="C22" i="8"/>
  <c r="C9" i="8"/>
  <c r="C37" i="8"/>
  <c r="C11" i="8"/>
  <c r="C40" i="8"/>
  <c r="C6" i="8"/>
  <c r="C17" i="8"/>
  <c r="C12" i="8"/>
  <c r="C33" i="8"/>
  <c r="C34" i="8"/>
  <c r="C30" i="8"/>
  <c r="C31" i="8"/>
  <c r="C32" i="8"/>
  <c r="B24" i="8"/>
  <c r="B16" i="8"/>
  <c r="B18" i="8"/>
  <c r="B20" i="8"/>
  <c r="B25" i="8"/>
  <c r="B14" i="8"/>
  <c r="B39" i="8"/>
  <c r="B42" i="8"/>
  <c r="B15" i="8"/>
  <c r="B36" i="8"/>
  <c r="B8" i="8"/>
  <c r="B7" i="8"/>
  <c r="B27" i="8"/>
  <c r="B9" i="8"/>
  <c r="B37" i="8"/>
  <c r="B11" i="8"/>
  <c r="B40" i="8"/>
  <c r="B6" i="8"/>
  <c r="B17" i="8"/>
  <c r="B12" i="8"/>
  <c r="B33" i="8"/>
  <c r="B34" i="8"/>
  <c r="B30" i="8"/>
  <c r="B31" i="8"/>
  <c r="B32" i="8"/>
  <c r="C53" i="8"/>
  <c r="C54" i="8"/>
  <c r="C55" i="8"/>
  <c r="C56" i="8"/>
  <c r="B53" i="8"/>
  <c r="B54" i="8"/>
  <c r="B55" i="8"/>
  <c r="B56" i="8"/>
  <c r="C49" i="7"/>
  <c r="C54" i="7"/>
  <c r="C55" i="7"/>
  <c r="C56" i="7"/>
  <c r="B49" i="7"/>
  <c r="B54" i="7"/>
  <c r="B55" i="7"/>
  <c r="B56" i="7"/>
  <c r="C31" i="7"/>
  <c r="C26" i="7"/>
  <c r="C17" i="7"/>
  <c r="C18" i="7"/>
  <c r="C12" i="7"/>
  <c r="C34" i="7"/>
  <c r="C30" i="7"/>
  <c r="C36" i="7"/>
  <c r="C15" i="7"/>
  <c r="C27" i="7"/>
  <c r="C25" i="7"/>
  <c r="C20" i="7"/>
  <c r="C16" i="7"/>
  <c r="C21" i="7"/>
  <c r="C32" i="7"/>
  <c r="C10" i="7"/>
  <c r="C9" i="7"/>
  <c r="C8" i="7"/>
  <c r="C35" i="7"/>
  <c r="C11" i="7"/>
  <c r="C33" i="7"/>
  <c r="C29" i="7"/>
  <c r="C22" i="7"/>
  <c r="C23" i="7"/>
  <c r="C40" i="7"/>
  <c r="C41" i="7"/>
  <c r="C42" i="7"/>
  <c r="B31" i="7"/>
  <c r="B26" i="7"/>
  <c r="B17" i="7"/>
  <c r="B18" i="7"/>
  <c r="B12" i="7"/>
  <c r="B34" i="7"/>
  <c r="B30" i="7"/>
  <c r="B36" i="7"/>
  <c r="B27" i="7"/>
  <c r="B25" i="7"/>
  <c r="B20" i="7"/>
  <c r="B16" i="7"/>
  <c r="B21" i="7"/>
  <c r="B10" i="7"/>
  <c r="B9" i="7"/>
  <c r="B8" i="7"/>
  <c r="B35" i="7"/>
  <c r="B33" i="7"/>
  <c r="B29" i="7"/>
  <c r="B22" i="7"/>
  <c r="B23" i="7"/>
  <c r="B40" i="7"/>
  <c r="B41" i="7"/>
  <c r="B42" i="7"/>
  <c r="A53" i="13"/>
  <c r="A54" i="13"/>
  <c r="A55" i="13"/>
  <c r="A56" i="13"/>
  <c r="A39" i="12"/>
  <c r="A53" i="10"/>
  <c r="A54" i="10"/>
  <c r="A55" i="10"/>
  <c r="A56" i="10"/>
  <c r="A53" i="9"/>
  <c r="A54" i="9"/>
  <c r="A55" i="9"/>
  <c r="A56" i="9"/>
  <c r="A27" i="9"/>
  <c r="A8" i="9"/>
  <c r="A13" i="9"/>
  <c r="A28" i="9"/>
  <c r="A15" i="9"/>
  <c r="A11" i="9"/>
  <c r="A34" i="9"/>
  <c r="A6" i="9"/>
  <c r="A18" i="9"/>
  <c r="A10" i="9"/>
  <c r="A23" i="9"/>
  <c r="A36" i="9"/>
  <c r="A26" i="9"/>
  <c r="A9" i="9"/>
  <c r="A14" i="9"/>
  <c r="A16" i="9"/>
  <c r="A25" i="9"/>
  <c r="A33" i="9"/>
  <c r="A31" i="9"/>
  <c r="A17" i="9"/>
  <c r="A29" i="9"/>
  <c r="A40" i="9"/>
  <c r="A41" i="9"/>
  <c r="A42" i="9"/>
  <c r="A53" i="8"/>
  <c r="A54" i="8"/>
  <c r="A55" i="8"/>
  <c r="A56" i="8"/>
  <c r="A24" i="8"/>
  <c r="A16" i="8"/>
  <c r="A18" i="8"/>
  <c r="A20" i="8"/>
  <c r="A25" i="8"/>
  <c r="A14" i="8"/>
  <c r="A39" i="8"/>
  <c r="A42" i="8"/>
  <c r="A21" i="8"/>
  <c r="A36" i="8"/>
  <c r="A8" i="8"/>
  <c r="A7" i="8"/>
  <c r="A27" i="8"/>
  <c r="A22" i="8"/>
  <c r="A9" i="8"/>
  <c r="A37" i="8"/>
  <c r="A11" i="8"/>
  <c r="A40" i="8"/>
  <c r="A6" i="8"/>
  <c r="A17" i="8"/>
  <c r="A12" i="8"/>
  <c r="A33" i="8"/>
  <c r="A34" i="8"/>
  <c r="A30" i="8"/>
  <c r="A31" i="8"/>
  <c r="A32" i="8"/>
  <c r="A49" i="7"/>
  <c r="A54" i="7"/>
  <c r="A55" i="7"/>
  <c r="A56" i="7"/>
  <c r="A31" i="7"/>
  <c r="A26" i="7"/>
  <c r="A17" i="7"/>
  <c r="A18" i="7"/>
  <c r="A12" i="7"/>
  <c r="A34" i="7"/>
  <c r="A30" i="7"/>
  <c r="A36" i="7"/>
  <c r="A15" i="7"/>
  <c r="A25" i="7"/>
  <c r="A20" i="7"/>
  <c r="A16" i="7"/>
  <c r="A21" i="7"/>
  <c r="A32" i="7"/>
  <c r="A10" i="7"/>
  <c r="A9" i="7"/>
  <c r="A8" i="7"/>
  <c r="A35" i="7"/>
  <c r="A11" i="7"/>
  <c r="A33" i="7"/>
  <c r="A29" i="7"/>
  <c r="A22" i="7"/>
  <c r="A23" i="7"/>
  <c r="A40" i="7"/>
  <c r="A41" i="7"/>
  <c r="A42" i="7"/>
  <c r="A54" i="6"/>
  <c r="A50" i="6"/>
  <c r="A51" i="6"/>
  <c r="A52" i="6"/>
  <c r="A14" i="6"/>
  <c r="A11" i="6"/>
  <c r="A15" i="6"/>
  <c r="A39" i="6"/>
  <c r="A33" i="6"/>
  <c r="A19" i="6"/>
  <c r="A20" i="6"/>
  <c r="A22" i="6"/>
  <c r="A23" i="6"/>
  <c r="A8" i="6"/>
  <c r="A24" i="6"/>
  <c r="A38" i="6"/>
  <c r="A26" i="6"/>
  <c r="A7" i="6"/>
  <c r="A35" i="6"/>
  <c r="A41" i="6"/>
  <c r="A9" i="6"/>
  <c r="A13" i="6"/>
  <c r="A27" i="6"/>
  <c r="A12" i="6"/>
  <c r="A30" i="6"/>
  <c r="A31" i="6"/>
  <c r="A32" i="6"/>
  <c r="C54" i="6"/>
  <c r="C50" i="6"/>
  <c r="C51" i="6"/>
  <c r="C52" i="6"/>
  <c r="B54" i="6"/>
  <c r="B50" i="6"/>
  <c r="B51" i="6"/>
  <c r="B52" i="6"/>
  <c r="C37" i="6"/>
  <c r="C14" i="6"/>
  <c r="C11" i="6"/>
  <c r="C15" i="6"/>
  <c r="C36" i="6"/>
  <c r="C39" i="6"/>
  <c r="C33" i="6"/>
  <c r="C19" i="6"/>
  <c r="C20" i="6"/>
  <c r="C21" i="6"/>
  <c r="C22" i="6"/>
  <c r="C23" i="6"/>
  <c r="C8" i="6"/>
  <c r="C24" i="6"/>
  <c r="C38" i="6"/>
  <c r="C26" i="6"/>
  <c r="C7" i="6"/>
  <c r="C35" i="6"/>
  <c r="C40" i="6"/>
  <c r="C41" i="6"/>
  <c r="C9" i="6"/>
  <c r="C13" i="6"/>
  <c r="C27" i="6"/>
  <c r="C12" i="6"/>
  <c r="C30" i="6"/>
  <c r="C31" i="6"/>
  <c r="C32" i="6"/>
  <c r="B37" i="6"/>
  <c r="B14" i="6"/>
  <c r="B11" i="6"/>
  <c r="B15" i="6"/>
  <c r="B36" i="6"/>
  <c r="B39" i="6"/>
  <c r="B33" i="6"/>
  <c r="B19" i="6"/>
  <c r="B21" i="6"/>
  <c r="B22" i="6"/>
  <c r="B23" i="6"/>
  <c r="B8" i="6"/>
  <c r="B24" i="6"/>
  <c r="B27" i="6"/>
  <c r="B12" i="6"/>
  <c r="B30" i="6"/>
  <c r="B31" i="6"/>
  <c r="B32" i="6"/>
  <c r="C12" i="5"/>
  <c r="C36" i="5"/>
  <c r="C22" i="5"/>
  <c r="C8" i="5"/>
  <c r="C29" i="5"/>
  <c r="C34" i="5"/>
  <c r="C33" i="5"/>
  <c r="C32" i="5"/>
  <c r="C35" i="5"/>
  <c r="C21" i="5"/>
  <c r="C18" i="5"/>
  <c r="C23" i="5"/>
  <c r="C28" i="5"/>
  <c r="C15" i="5"/>
  <c r="C6" i="5"/>
  <c r="C19" i="5"/>
  <c r="C30" i="5"/>
  <c r="C14" i="5"/>
  <c r="C11" i="5"/>
  <c r="C25" i="5"/>
  <c r="C20" i="5"/>
  <c r="C37" i="5"/>
  <c r="C40" i="5"/>
  <c r="C41" i="5"/>
  <c r="C42" i="5"/>
  <c r="B12" i="5"/>
  <c r="B36" i="5"/>
  <c r="B22" i="5"/>
  <c r="B8" i="5"/>
  <c r="B29" i="5"/>
  <c r="B34" i="5"/>
  <c r="B32" i="5"/>
  <c r="B35" i="5"/>
  <c r="B21" i="5"/>
  <c r="B18" i="5"/>
  <c r="B23" i="5"/>
  <c r="B28" i="5"/>
  <c r="B15" i="5"/>
  <c r="B6" i="5"/>
  <c r="B19" i="5"/>
  <c r="B30" i="5"/>
  <c r="B11" i="5"/>
  <c r="B25" i="5"/>
  <c r="B20" i="5"/>
  <c r="B37" i="5"/>
  <c r="B40" i="5"/>
  <c r="B41" i="5"/>
  <c r="B42" i="5"/>
  <c r="C43" i="4"/>
  <c r="D6" i="4"/>
  <c r="D7" i="4"/>
  <c r="D8" i="4"/>
  <c r="D10" i="4"/>
  <c r="D11" i="4"/>
  <c r="D17" i="4"/>
  <c r="D18" i="4"/>
  <c r="D19" i="4"/>
  <c r="D20" i="4"/>
  <c r="D21" i="4"/>
  <c r="D22" i="4"/>
  <c r="D23" i="4"/>
  <c r="D24" i="4"/>
  <c r="D25" i="4"/>
  <c r="D27" i="4"/>
  <c r="D28" i="4"/>
  <c r="D29" i="4"/>
  <c r="D30" i="4"/>
  <c r="D31" i="4"/>
  <c r="D33" i="4"/>
  <c r="D34" i="4"/>
  <c r="D35" i="4"/>
  <c r="D36" i="4"/>
  <c r="A42" i="13"/>
  <c r="A41" i="13"/>
  <c r="A40" i="13"/>
  <c r="A36" i="13"/>
  <c r="A35" i="13"/>
  <c r="A34" i="13"/>
  <c r="A33" i="13"/>
  <c r="A31" i="13"/>
  <c r="A30" i="13"/>
  <c r="A29" i="13"/>
  <c r="A28" i="13"/>
  <c r="A27" i="13"/>
  <c r="A25" i="13"/>
  <c r="A24" i="13"/>
  <c r="A23" i="13"/>
  <c r="A22" i="13"/>
  <c r="A21" i="13"/>
  <c r="A19" i="13"/>
  <c r="A18" i="13"/>
  <c r="A17" i="13"/>
  <c r="A11" i="13"/>
  <c r="A10" i="13"/>
  <c r="A8" i="13"/>
  <c r="A7" i="13"/>
  <c r="A6" i="13"/>
  <c r="A16" i="12"/>
  <c r="A20" i="12"/>
  <c r="A13" i="12"/>
  <c r="A11" i="12"/>
  <c r="A21" i="12"/>
  <c r="A6" i="12"/>
  <c r="A19" i="12"/>
  <c r="A18" i="12"/>
  <c r="A26" i="12"/>
  <c r="A14" i="12"/>
  <c r="A24" i="12"/>
  <c r="A28" i="12"/>
  <c r="A15" i="12"/>
  <c r="A23" i="12"/>
  <c r="A27" i="12"/>
  <c r="A31" i="12"/>
  <c r="A22" i="12"/>
  <c r="A25" i="12"/>
  <c r="Y53" i="4"/>
  <c r="Y52" i="4"/>
  <c r="Y51" i="4"/>
  <c r="X43" i="4"/>
  <c r="W43" i="4"/>
  <c r="Y17" i="4"/>
  <c r="Y34" i="4"/>
  <c r="Y23" i="4"/>
  <c r="Y18" i="4"/>
  <c r="Y25" i="4"/>
  <c r="Y36" i="4"/>
  <c r="Y8" i="4"/>
  <c r="Y29" i="4"/>
  <c r="Y19" i="4"/>
  <c r="Y6" i="4"/>
  <c r="Y10" i="4"/>
  <c r="Y24" i="4"/>
  <c r="Y21" i="4"/>
  <c r="Y33" i="4"/>
  <c r="Y7" i="4"/>
  <c r="Y35" i="4"/>
  <c r="Y30" i="4"/>
  <c r="Y31" i="4"/>
  <c r="Y22" i="4"/>
  <c r="Y11" i="4"/>
  <c r="Y28" i="4"/>
  <c r="Y27" i="4"/>
  <c r="Y20" i="4"/>
  <c r="V53" i="4"/>
  <c r="V52" i="4"/>
  <c r="V51" i="4"/>
  <c r="U43" i="4"/>
  <c r="T43" i="4"/>
  <c r="V17" i="4"/>
  <c r="V34" i="4"/>
  <c r="V23" i="4"/>
  <c r="V18" i="4"/>
  <c r="V25" i="4"/>
  <c r="V36" i="4"/>
  <c r="V8" i="4"/>
  <c r="V29" i="4"/>
  <c r="V19" i="4"/>
  <c r="V6" i="4"/>
  <c r="V10" i="4"/>
  <c r="V24" i="4"/>
  <c r="V21" i="4"/>
  <c r="V33" i="4"/>
  <c r="V7" i="4"/>
  <c r="V35" i="4"/>
  <c r="V30" i="4"/>
  <c r="V31" i="4"/>
  <c r="V22" i="4"/>
  <c r="V11" i="4"/>
  <c r="V28" i="4"/>
  <c r="V27" i="4"/>
  <c r="V20" i="4"/>
  <c r="J21" i="4"/>
  <c r="R43" i="4"/>
  <c r="Q43" i="4"/>
  <c r="O43" i="4"/>
  <c r="N43" i="4"/>
  <c r="L43" i="4"/>
  <c r="K43" i="4"/>
  <c r="I43" i="4"/>
  <c r="H43" i="4"/>
  <c r="E43" i="4"/>
  <c r="F43" i="4"/>
  <c r="V57" i="4" l="1"/>
  <c r="Y57" i="4"/>
  <c r="D56" i="7"/>
  <c r="D54" i="7"/>
  <c r="D56" i="8"/>
  <c r="D54" i="8"/>
  <c r="D56" i="9"/>
  <c r="D54" i="9"/>
  <c r="D55" i="7"/>
  <c r="D49" i="7"/>
  <c r="D55" i="8"/>
  <c r="D53" i="8"/>
  <c r="D55" i="9"/>
  <c r="D53" i="9"/>
  <c r="D55" i="10"/>
  <c r="D53" i="10"/>
  <c r="D39" i="12"/>
  <c r="D55" i="13"/>
  <c r="D53" i="13"/>
  <c r="D8" i="13"/>
  <c r="D34" i="13"/>
  <c r="D53" i="5"/>
  <c r="D33" i="6"/>
  <c r="D51" i="6"/>
  <c r="D54" i="6"/>
  <c r="D52" i="6"/>
  <c r="D50" i="6"/>
  <c r="D16" i="12"/>
  <c r="D20" i="12"/>
  <c r="D11" i="12"/>
  <c r="D6" i="12"/>
  <c r="D18" i="12"/>
  <c r="D14" i="12"/>
  <c r="D24" i="12"/>
  <c r="D28" i="12"/>
  <c r="D7" i="12"/>
  <c r="D23" i="12"/>
  <c r="D31" i="12"/>
  <c r="D25" i="12"/>
  <c r="D42" i="13"/>
  <c r="D40" i="13"/>
  <c r="D36" i="13"/>
  <c r="D31" i="13"/>
  <c r="D29" i="13"/>
  <c r="D27" i="13"/>
  <c r="D24" i="13"/>
  <c r="D23" i="13"/>
  <c r="D22" i="13"/>
  <c r="D20" i="13"/>
  <c r="D19" i="13"/>
  <c r="D17" i="13"/>
  <c r="D11" i="13"/>
  <c r="D6" i="13"/>
  <c r="V43" i="4"/>
  <c r="Y43" i="4"/>
  <c r="D7" i="13"/>
  <c r="D21" i="13"/>
  <c r="D22" i="12"/>
  <c r="D27" i="12"/>
  <c r="D17" i="12"/>
  <c r="D15" i="12"/>
  <c r="D10" i="13"/>
  <c r="D25" i="13"/>
  <c r="D28" i="13"/>
  <c r="D30" i="13"/>
  <c r="D33" i="13"/>
  <c r="D35" i="13"/>
  <c r="D41" i="13"/>
  <c r="D26" i="12"/>
  <c r="D19" i="12"/>
  <c r="D21" i="12"/>
  <c r="D13" i="12"/>
  <c r="D16" i="13"/>
  <c r="D18" i="13"/>
  <c r="S53" i="4"/>
  <c r="P53" i="4"/>
  <c r="M53" i="4"/>
  <c r="J53" i="4"/>
  <c r="G53" i="4"/>
  <c r="D53" i="4"/>
  <c r="S52" i="4"/>
  <c r="P52" i="4"/>
  <c r="M52" i="4"/>
  <c r="J52" i="4"/>
  <c r="G52" i="4"/>
  <c r="D52" i="4"/>
  <c r="S51" i="4"/>
  <c r="P51" i="4"/>
  <c r="M51" i="4"/>
  <c r="J51" i="4"/>
  <c r="G51" i="4"/>
  <c r="D51" i="4"/>
  <c r="P57" i="4" l="1"/>
  <c r="M57" i="4"/>
  <c r="D57" i="6"/>
  <c r="D42" i="12"/>
  <c r="D57" i="9"/>
  <c r="D57" i="7"/>
  <c r="G57" i="4"/>
  <c r="S57" i="4"/>
  <c r="J57" i="4"/>
  <c r="D57" i="13"/>
  <c r="D57" i="10"/>
  <c r="D57" i="8"/>
  <c r="AC51" i="4"/>
  <c r="D57" i="4"/>
  <c r="AC52" i="4"/>
  <c r="AC53" i="4"/>
  <c r="D32" i="12"/>
  <c r="D43" i="13"/>
  <c r="D49" i="5"/>
  <c r="D48" i="5"/>
  <c r="M26" i="11"/>
  <c r="L26" i="11"/>
  <c r="J26" i="11"/>
  <c r="I26" i="11"/>
  <c r="G26" i="11"/>
  <c r="F26" i="11"/>
  <c r="D26" i="11"/>
  <c r="C26" i="11"/>
  <c r="A34" i="10"/>
  <c r="A16" i="10"/>
  <c r="A11" i="10"/>
  <c r="A23" i="10"/>
  <c r="A33" i="10"/>
  <c r="A10" i="10"/>
  <c r="A7" i="10"/>
  <c r="A36" i="10"/>
  <c r="A32" i="10"/>
  <c r="A29" i="10"/>
  <c r="A30" i="10"/>
  <c r="A8" i="10"/>
  <c r="A26" i="10"/>
  <c r="A12" i="10"/>
  <c r="A40" i="10"/>
  <c r="A41" i="10"/>
  <c r="A42" i="10"/>
  <c r="A20" i="5"/>
  <c r="A37" i="5"/>
  <c r="A40" i="5"/>
  <c r="A41" i="5"/>
  <c r="A42" i="5"/>
  <c r="G33" i="4"/>
  <c r="J33" i="4"/>
  <c r="M33" i="4"/>
  <c r="P33" i="4"/>
  <c r="S33" i="4"/>
  <c r="G21" i="4"/>
  <c r="M21" i="4"/>
  <c r="P21" i="4"/>
  <c r="S21" i="4"/>
  <c r="G6" i="4"/>
  <c r="J6" i="4"/>
  <c r="M6" i="4"/>
  <c r="P6" i="4"/>
  <c r="S6" i="4"/>
  <c r="G19" i="4"/>
  <c r="J19" i="4"/>
  <c r="M19" i="4"/>
  <c r="P19" i="4"/>
  <c r="S19" i="4"/>
  <c r="G29" i="4"/>
  <c r="J29" i="4"/>
  <c r="M29" i="4"/>
  <c r="P29" i="4"/>
  <c r="S29" i="4"/>
  <c r="G8" i="4"/>
  <c r="J8" i="4"/>
  <c r="M8" i="4"/>
  <c r="P8" i="4"/>
  <c r="S8" i="4"/>
  <c r="G36" i="4"/>
  <c r="J36" i="4"/>
  <c r="M36" i="4"/>
  <c r="P36" i="4"/>
  <c r="S36" i="4"/>
  <c r="G25" i="4"/>
  <c r="J25" i="4"/>
  <c r="M25" i="4"/>
  <c r="P25" i="4"/>
  <c r="S25" i="4"/>
  <c r="G18" i="4"/>
  <c r="J18" i="4"/>
  <c r="M18" i="4"/>
  <c r="P18" i="4"/>
  <c r="S18" i="4"/>
  <c r="G23" i="4"/>
  <c r="J23" i="4"/>
  <c r="M23" i="4"/>
  <c r="P23" i="4"/>
  <c r="S23" i="4"/>
  <c r="G34" i="4"/>
  <c r="J34" i="4"/>
  <c r="M34" i="4"/>
  <c r="P34" i="4"/>
  <c r="S34" i="4"/>
  <c r="G17" i="4"/>
  <c r="J17" i="4"/>
  <c r="M17" i="4"/>
  <c r="P17" i="4"/>
  <c r="S17" i="4"/>
  <c r="G30" i="4"/>
  <c r="J30" i="4"/>
  <c r="M30" i="4"/>
  <c r="P30" i="4"/>
  <c r="S30" i="4"/>
  <c r="G7" i="4"/>
  <c r="J7" i="4"/>
  <c r="M7" i="4"/>
  <c r="P7" i="4"/>
  <c r="S7" i="4"/>
  <c r="G20" i="4"/>
  <c r="J20" i="4"/>
  <c r="M20" i="4"/>
  <c r="P20" i="4"/>
  <c r="S20" i="4"/>
  <c r="G35" i="4"/>
  <c r="J35" i="4"/>
  <c r="M35" i="4"/>
  <c r="P35" i="4"/>
  <c r="S35" i="4"/>
  <c r="G11" i="4"/>
  <c r="J11" i="4"/>
  <c r="M11" i="4"/>
  <c r="P11" i="4"/>
  <c r="S11" i="4"/>
  <c r="A18" i="10"/>
  <c r="A6" i="10"/>
  <c r="A27" i="10"/>
  <c r="A31" i="10"/>
  <c r="G24" i="4"/>
  <c r="J24" i="4"/>
  <c r="M24" i="4"/>
  <c r="P24" i="4"/>
  <c r="S24" i="4"/>
  <c r="G27" i="4"/>
  <c r="J27" i="4"/>
  <c r="M27" i="4"/>
  <c r="P27" i="4"/>
  <c r="S27" i="4"/>
  <c r="G28" i="4"/>
  <c r="J28" i="4"/>
  <c r="M28" i="4"/>
  <c r="P28" i="4"/>
  <c r="S28" i="4"/>
  <c r="A15" i="10"/>
  <c r="A35" i="10"/>
  <c r="A14" i="10"/>
  <c r="A28" i="10"/>
  <c r="A9" i="10"/>
  <c r="D57" i="5" l="1"/>
  <c r="AC57" i="4"/>
  <c r="AC27" i="4"/>
  <c r="AC11" i="4"/>
  <c r="AC35" i="4"/>
  <c r="AC20" i="4"/>
  <c r="AC30" i="4"/>
  <c r="AC34" i="4"/>
  <c r="AC18" i="4"/>
  <c r="AC36" i="4"/>
  <c r="AC29" i="4"/>
  <c r="AC19" i="4"/>
  <c r="AC33" i="4"/>
  <c r="AC28" i="4"/>
  <c r="AC24" i="4"/>
  <c r="AC7" i="4"/>
  <c r="AC17" i="4"/>
  <c r="AC23" i="4"/>
  <c r="AC25" i="4"/>
  <c r="AC8" i="4"/>
  <c r="AC6" i="4"/>
  <c r="D43" i="4"/>
  <c r="AC21" i="4"/>
  <c r="AC58" i="4"/>
  <c r="C27" i="11"/>
  <c r="O26" i="11"/>
  <c r="O27" i="11" s="1"/>
  <c r="L27" i="11"/>
  <c r="F27" i="11"/>
  <c r="D42" i="5"/>
  <c r="D37" i="5"/>
  <c r="D14" i="5"/>
  <c r="D40" i="10"/>
  <c r="D8" i="10"/>
  <c r="D7" i="9"/>
  <c r="D42" i="9"/>
  <c r="D37" i="8"/>
  <c r="D41" i="6"/>
  <c r="D41" i="5"/>
  <c r="D20" i="5"/>
  <c r="D30" i="5"/>
  <c r="D41" i="10"/>
  <c r="D26" i="10"/>
  <c r="D32" i="10"/>
  <c r="D25" i="9"/>
  <c r="D9" i="9"/>
  <c r="D15" i="9"/>
  <c r="D10" i="9"/>
  <c r="D18" i="9"/>
  <c r="D6" i="9"/>
  <c r="D11" i="8"/>
  <c r="D22" i="8"/>
  <c r="D24" i="8"/>
  <c r="D7" i="8"/>
  <c r="D36" i="8"/>
  <c r="D22" i="7"/>
  <c r="D40" i="7"/>
  <c r="D42" i="7"/>
  <c r="D31" i="7"/>
  <c r="D32" i="7"/>
  <c r="D20" i="7"/>
  <c r="D9" i="6"/>
  <c r="D36" i="6"/>
  <c r="D31" i="6"/>
  <c r="D22" i="6"/>
  <c r="D23" i="7"/>
  <c r="D35" i="6"/>
  <c r="D12" i="10"/>
  <c r="D36" i="9"/>
  <c r="D9" i="7"/>
  <c r="D10" i="7"/>
  <c r="D32" i="6"/>
  <c r="D8" i="6"/>
  <c r="D27" i="6"/>
  <c r="D30" i="10"/>
  <c r="D21" i="9"/>
  <c r="D16" i="9"/>
  <c r="D26" i="9"/>
  <c r="D23" i="9"/>
  <c r="D14" i="8"/>
  <c r="D27" i="8"/>
  <c r="D8" i="7"/>
  <c r="D12" i="7"/>
  <c r="D38" i="6"/>
  <c r="D20" i="6"/>
  <c r="D42" i="10"/>
  <c r="D29" i="10"/>
  <c r="D14" i="9"/>
  <c r="D9" i="8"/>
  <c r="D30" i="8"/>
  <c r="D33" i="10"/>
  <c r="D31" i="9"/>
  <c r="D32" i="8"/>
  <c r="D15" i="8"/>
  <c r="D21" i="7"/>
  <c r="D23" i="6"/>
  <c r="D40" i="6"/>
  <c r="D10" i="10"/>
  <c r="D11" i="10"/>
  <c r="D22" i="10"/>
  <c r="D8" i="8"/>
  <c r="D17" i="7"/>
  <c r="D11" i="5"/>
  <c r="D7" i="10"/>
  <c r="D11" i="9"/>
  <c r="D39" i="8"/>
  <c r="D25" i="8"/>
  <c r="D26" i="7"/>
  <c r="D30" i="7"/>
  <c r="D15" i="6"/>
  <c r="D40" i="5"/>
  <c r="D25" i="5"/>
  <c r="D36" i="10"/>
  <c r="D23" i="10"/>
  <c r="D16" i="10"/>
  <c r="D8" i="9"/>
  <c r="D33" i="9"/>
  <c r="D41" i="9"/>
  <c r="D12" i="8"/>
  <c r="D33" i="8"/>
  <c r="D18" i="7"/>
  <c r="D11" i="7"/>
  <c r="D16" i="7"/>
  <c r="D26" i="6"/>
  <c r="D13" i="6"/>
  <c r="D34" i="10"/>
  <c r="D17" i="9"/>
  <c r="D40" i="8"/>
  <c r="D28" i="5"/>
  <c r="D15" i="5"/>
  <c r="D19" i="5"/>
  <c r="D18" i="5"/>
  <c r="D21" i="5"/>
  <c r="D23" i="5"/>
  <c r="D35" i="5"/>
  <c r="D6" i="5"/>
  <c r="D32" i="5"/>
  <c r="I27" i="11"/>
  <c r="D14" i="6"/>
  <c r="D18" i="8"/>
  <c r="D37" i="6"/>
  <c r="D28" i="9"/>
  <c r="D6" i="10"/>
  <c r="D22" i="9"/>
  <c r="D8" i="5"/>
  <c r="D29" i="5"/>
  <c r="D25" i="7"/>
  <c r="D34" i="8"/>
  <c r="D13" i="9"/>
  <c r="D9" i="10"/>
  <c r="D15" i="10"/>
  <c r="D12" i="6"/>
  <c r="D27" i="7"/>
  <c r="D27" i="10"/>
  <c r="D35" i="10"/>
  <c r="D30" i="6"/>
  <c r="D36" i="7"/>
  <c r="D21" i="8"/>
  <c r="D18" i="10"/>
  <c r="D31" i="8"/>
  <c r="D17" i="8"/>
  <c r="D31" i="10"/>
  <c r="D33" i="5"/>
  <c r="D34" i="7"/>
  <c r="D21" i="6"/>
  <c r="D34" i="5"/>
  <c r="D28" i="10"/>
  <c r="D14" i="10"/>
  <c r="D24" i="6"/>
  <c r="D27" i="9"/>
  <c r="D40" i="9"/>
  <c r="D29" i="9"/>
  <c r="D16" i="8"/>
  <c r="D6" i="8"/>
  <c r="D20" i="8"/>
  <c r="D34" i="9"/>
  <c r="D15" i="7"/>
  <c r="D42" i="8"/>
  <c r="D39" i="6"/>
  <c r="D35" i="7"/>
  <c r="D33" i="7"/>
  <c r="D11" i="6"/>
  <c r="D41" i="7"/>
  <c r="D29" i="7"/>
  <c r="D19" i="6"/>
  <c r="D7" i="6"/>
  <c r="G22" i="4"/>
  <c r="S10" i="4"/>
  <c r="M10" i="4"/>
  <c r="S31" i="4"/>
  <c r="S22" i="4"/>
  <c r="P10" i="4"/>
  <c r="P31" i="4"/>
  <c r="P22" i="4"/>
  <c r="M31" i="4"/>
  <c r="M22" i="4"/>
  <c r="J10" i="4"/>
  <c r="J31" i="4"/>
  <c r="J22" i="4"/>
  <c r="G10" i="4"/>
  <c r="G31" i="4"/>
  <c r="D43" i="8" l="1"/>
  <c r="AC10" i="4"/>
  <c r="AC31" i="4"/>
  <c r="AC22" i="4"/>
  <c r="C28" i="11"/>
  <c r="M43" i="4"/>
  <c r="S43" i="4"/>
  <c r="P43" i="4"/>
  <c r="J43" i="4"/>
  <c r="G43" i="4"/>
  <c r="D43" i="9"/>
  <c r="D43" i="10"/>
  <c r="D43" i="6"/>
  <c r="D43" i="7"/>
  <c r="D36" i="5"/>
  <c r="D26" i="5"/>
  <c r="D22" i="5"/>
  <c r="D7" i="5"/>
  <c r="D12" i="5"/>
  <c r="AC43" i="4" l="1"/>
  <c r="AC44" i="4" s="1"/>
  <c r="D43" i="5"/>
</calcChain>
</file>

<file path=xl/sharedStrings.xml><?xml version="1.0" encoding="utf-8"?>
<sst xmlns="http://schemas.openxmlformats.org/spreadsheetml/2006/main" count="321" uniqueCount="69">
  <si>
    <t>Punten telling Rikken</t>
  </si>
  <si>
    <t>+</t>
  </si>
  <si>
    <t>-</t>
  </si>
  <si>
    <t>Ronde</t>
  </si>
  <si>
    <t>Resultaat</t>
  </si>
  <si>
    <t>Naam 
Speler</t>
  </si>
  <si>
    <t>Sub
totaal</t>
  </si>
  <si>
    <t>Kaartavond MFC</t>
  </si>
  <si>
    <t>Datum:</t>
  </si>
  <si>
    <t>Punten telling Jokeren</t>
  </si>
  <si>
    <t xml:space="preserve">Punten totalen </t>
  </si>
  <si>
    <t>Naam</t>
  </si>
  <si>
    <t>1e ronde</t>
  </si>
  <si>
    <t>2e ronde</t>
  </si>
  <si>
    <t>Totaal</t>
  </si>
  <si>
    <t>totaal 1</t>
  </si>
  <si>
    <t>totaal 2</t>
  </si>
  <si>
    <t>totaal 3</t>
  </si>
  <si>
    <t>totaal 4</t>
  </si>
  <si>
    <t>totaal 5</t>
  </si>
  <si>
    <t>totaal 6</t>
  </si>
  <si>
    <t>Controle</t>
  </si>
  <si>
    <t>Rikken</t>
  </si>
  <si>
    <t>Jokeren</t>
  </si>
  <si>
    <t>controle, moet NUL zijn</t>
  </si>
  <si>
    <t>totaal 7</t>
  </si>
  <si>
    <t>totaal 8</t>
  </si>
  <si>
    <t>Heijden vd Toon</t>
  </si>
  <si>
    <t>Zutphen v Theo</t>
  </si>
  <si>
    <t>Wanrooij v Jan</t>
  </si>
  <si>
    <t>Loon v Ko</t>
  </si>
  <si>
    <t>Heijden vd Annie</t>
  </si>
  <si>
    <t>Loon v Vera</t>
  </si>
  <si>
    <t>Rijkers Cor</t>
  </si>
  <si>
    <t>Hurk vd Rita</t>
  </si>
  <si>
    <t>Verbakel Annie</t>
  </si>
  <si>
    <t>Zutphen v Gerard</t>
  </si>
  <si>
    <t>Bogaard vd Leo</t>
  </si>
  <si>
    <t>Tillaart vd Ad</t>
  </si>
  <si>
    <t>Verbakel Martien</t>
  </si>
  <si>
    <t>Boggelen v Wouter</t>
  </si>
  <si>
    <t>Wanrooij v Theo</t>
  </si>
  <si>
    <t>Heijden vd Andre</t>
  </si>
  <si>
    <t>Boggelen v Jorita</t>
  </si>
  <si>
    <t>Brokx Jan</t>
  </si>
  <si>
    <t>Crommenacker vd Jan</t>
  </si>
  <si>
    <t>Tillaart vd Wilma</t>
  </si>
  <si>
    <t>Koolen Tiny</t>
  </si>
  <si>
    <t>Mathijssen Ger</t>
  </si>
  <si>
    <t>controle</t>
  </si>
  <si>
    <t>Linden van de Ans</t>
  </si>
  <si>
    <t>Wanrooij van Hanny</t>
  </si>
  <si>
    <t>Bouwe Gem</t>
  </si>
  <si>
    <t>Linden vd  Ad</t>
  </si>
  <si>
    <t>Bolwerk Frans</t>
  </si>
  <si>
    <t>Hurk vd Hans mst</t>
  </si>
  <si>
    <t>Erp v Andre</t>
  </si>
  <si>
    <t>Erp v Saskia</t>
  </si>
  <si>
    <t>Heesakkers Wim</t>
  </si>
  <si>
    <t>Biemans Annie</t>
  </si>
  <si>
    <t>Wanrooij v Truus</t>
  </si>
  <si>
    <t>Bouwe Ad</t>
  </si>
  <si>
    <t>Ketelaars Ton</t>
  </si>
  <si>
    <t>Nieuwenhuijzen Ha.</t>
  </si>
  <si>
    <t>Wanrooij  v Jan</t>
  </si>
  <si>
    <t>Kaartavond MFC Keldonk 2019-2020</t>
  </si>
  <si>
    <t>03-12-19-12-2018</t>
  </si>
  <si>
    <t>Ben Bekx</t>
  </si>
  <si>
    <t>Mien Donkers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</si>
</sst>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0" xfId="0" applyFill="1"/>
    <xf numFmtId="0" fontId="1" fillId="2" borderId="0" xfId="0" applyFont="1" applyFill="1"/>
    <xf numFmtId="0" fontId="0" fillId="0" borderId="12" xfId="0" applyBorder="1"/>
    <xf numFmtId="0" fontId="0" fillId="0" borderId="14" xfId="0" applyBorder="1" applyAlignment="1"/>
    <xf numFmtId="0" fontId="0" fillId="0" borderId="6" xfId="0" applyBorder="1" applyAlignment="1">
      <alignment horizontal="center" vertical="center"/>
    </xf>
    <xf numFmtId="0" fontId="0" fillId="0" borderId="16" xfId="0" applyBorder="1"/>
    <xf numFmtId="0" fontId="2" fillId="0" borderId="0" xfId="0" applyFont="1"/>
    <xf numFmtId="0" fontId="2" fillId="0" borderId="16" xfId="0" applyFont="1" applyBorder="1"/>
    <xf numFmtId="0" fontId="2" fillId="0" borderId="20" xfId="0" applyFont="1" applyBorder="1"/>
    <xf numFmtId="0" fontId="0" fillId="3" borderId="6" xfId="0" applyFill="1" applyBorder="1" applyAlignment="1">
      <alignment horizontal="center" vertical="center"/>
    </xf>
    <xf numFmtId="0" fontId="0" fillId="4" borderId="6" xfId="0" applyFill="1" applyBorder="1"/>
    <xf numFmtId="0" fontId="0" fillId="5" borderId="1" xfId="0" applyFill="1" applyBorder="1"/>
    <xf numFmtId="4" fontId="0" fillId="5" borderId="1" xfId="0" applyNumberFormat="1" applyFill="1" applyBorder="1" applyAlignment="1"/>
    <xf numFmtId="0" fontId="1" fillId="5" borderId="1" xfId="0" quotePrefix="1" applyFont="1" applyFill="1" applyBorder="1" applyAlignment="1">
      <alignment horizontal="center" vertical="center"/>
    </xf>
    <xf numFmtId="4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0" xfId="0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5" borderId="27" xfId="0" applyFill="1" applyBorder="1" applyAlignment="1">
      <alignment horizontal="center" vertical="center"/>
    </xf>
    <xf numFmtId="0" fontId="0" fillId="0" borderId="28" xfId="0" applyBorder="1"/>
    <xf numFmtId="0" fontId="0" fillId="5" borderId="24" xfId="0" applyFill="1" applyBorder="1" applyAlignment="1">
      <alignment horizontal="center" vertical="center"/>
    </xf>
    <xf numFmtId="0" fontId="0" fillId="0" borderId="29" xfId="0" applyBorder="1"/>
    <xf numFmtId="0" fontId="0" fillId="5" borderId="29" xfId="0" applyFill="1" applyBorder="1" applyAlignment="1">
      <alignment wrapText="1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2" xfId="0" applyBorder="1"/>
    <xf numFmtId="0" fontId="0" fillId="0" borderId="3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Border="1" applyAlignment="1"/>
    <xf numFmtId="0" fontId="0" fillId="0" borderId="22" xfId="0" applyBorder="1" applyAlignment="1"/>
    <xf numFmtId="0" fontId="0" fillId="5" borderId="33" xfId="0" applyFill="1" applyBorder="1"/>
    <xf numFmtId="0" fontId="0" fillId="8" borderId="0" xfId="0" applyFill="1" applyBorder="1"/>
    <xf numFmtId="0" fontId="0" fillId="8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3" fillId="9" borderId="0" xfId="0" applyFont="1" applyFill="1"/>
    <xf numFmtId="0" fontId="3" fillId="1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6" borderId="1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6" fillId="7" borderId="18" xfId="0" applyFont="1" applyFill="1" applyBorder="1"/>
    <xf numFmtId="0" fontId="7" fillId="0" borderId="0" xfId="0" applyFont="1"/>
    <xf numFmtId="0" fontId="6" fillId="3" borderId="31" xfId="0" applyFont="1" applyFill="1" applyBorder="1" applyAlignment="1">
      <alignment horizontal="center" vertical="center"/>
    </xf>
    <xf numFmtId="0" fontId="3" fillId="11" borderId="0" xfId="0" applyFont="1" applyFill="1" applyBorder="1"/>
    <xf numFmtId="0" fontId="3" fillId="11" borderId="0" xfId="0" applyFont="1" applyFill="1"/>
    <xf numFmtId="0" fontId="2" fillId="0" borderId="29" xfId="0" applyFont="1" applyBorder="1"/>
    <xf numFmtId="0" fontId="6" fillId="0" borderId="11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/>
    <xf numFmtId="0" fontId="0" fillId="0" borderId="18" xfId="0" applyBorder="1"/>
    <xf numFmtId="0" fontId="6" fillId="7" borderId="34" xfId="0" applyFont="1" applyFill="1" applyBorder="1"/>
    <xf numFmtId="0" fontId="6" fillId="7" borderId="16" xfId="0" applyFont="1" applyFill="1" applyBorder="1"/>
    <xf numFmtId="0" fontId="6" fillId="0" borderId="5" xfId="0" applyFont="1" applyBorder="1" applyAlignment="1">
      <alignment horizontal="center" vertical="center"/>
    </xf>
    <xf numFmtId="0" fontId="0" fillId="8" borderId="6" xfId="0" applyFill="1" applyBorder="1"/>
    <xf numFmtId="0" fontId="0" fillId="2" borderId="0" xfId="0" applyFill="1" applyAlignment="1">
      <alignment horizontal="left"/>
    </xf>
    <xf numFmtId="0" fontId="0" fillId="12" borderId="2" xfId="0" applyFill="1" applyBorder="1"/>
    <xf numFmtId="0" fontId="0" fillId="12" borderId="3" xfId="0" applyFill="1" applyBorder="1"/>
    <xf numFmtId="0" fontId="0" fillId="12" borderId="6" xfId="0" applyFill="1" applyBorder="1"/>
    <xf numFmtId="0" fontId="0" fillId="12" borderId="7" xfId="0" applyFill="1" applyBorder="1"/>
    <xf numFmtId="0" fontId="0" fillId="12" borderId="9" xfId="0" applyFill="1" applyBorder="1"/>
    <xf numFmtId="0" fontId="0" fillId="12" borderId="10" xfId="0" applyFill="1" applyBorder="1"/>
    <xf numFmtId="14" fontId="0" fillId="0" borderId="0" xfId="0" applyNumberFormat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30" xfId="0" applyFill="1" applyBorder="1"/>
    <xf numFmtId="0" fontId="0" fillId="0" borderId="36" xfId="0" applyFill="1" applyBorder="1"/>
    <xf numFmtId="0" fontId="0" fillId="0" borderId="35" xfId="0" applyBorder="1"/>
    <xf numFmtId="0" fontId="0" fillId="0" borderId="37" xfId="0" applyBorder="1"/>
    <xf numFmtId="0" fontId="0" fillId="0" borderId="30" xfId="0" applyBorder="1"/>
    <xf numFmtId="0" fontId="0" fillId="0" borderId="36" xfId="0" applyBorder="1"/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15" xfId="0" applyBorder="1" applyAlignment="1"/>
    <xf numFmtId="0" fontId="0" fillId="0" borderId="13" xfId="0" applyBorder="1" applyAlignment="1"/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4" fontId="0" fillId="0" borderId="1" xfId="0" applyNumberForma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476250</xdr:colOff>
      <xdr:row>0</xdr:row>
      <xdr:rowOff>95250</xdr:rowOff>
    </xdr:from>
    <xdr:to>
      <xdr:col>31</xdr:col>
      <xdr:colOff>492125</xdr:colOff>
      <xdr:row>9</xdr:row>
      <xdr:rowOff>60325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7250" y="95250"/>
          <a:ext cx="1222375" cy="19335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587374</xdr:colOff>
      <xdr:row>10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295275"/>
          <a:ext cx="1806574" cy="1905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0</xdr:row>
      <xdr:rowOff>85725</xdr:rowOff>
    </xdr:from>
    <xdr:to>
      <xdr:col>12</xdr:col>
      <xdr:colOff>514350</xdr:colOff>
      <xdr:row>2</xdr:row>
      <xdr:rowOff>571500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85725"/>
          <a:ext cx="1104900" cy="10191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38100</xdr:rowOff>
    </xdr:from>
    <xdr:to>
      <xdr:col>16</xdr:col>
      <xdr:colOff>0</xdr:colOff>
      <xdr:row>2</xdr:row>
      <xdr:rowOff>523875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50" y="38100"/>
          <a:ext cx="1104900" cy="10191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47625</xdr:rowOff>
    </xdr:from>
    <xdr:to>
      <xdr:col>9</xdr:col>
      <xdr:colOff>581025</xdr:colOff>
      <xdr:row>2</xdr:row>
      <xdr:rowOff>533400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47625"/>
          <a:ext cx="1104900" cy="10191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47625</xdr:rowOff>
    </xdr:from>
    <xdr:to>
      <xdr:col>12</xdr:col>
      <xdr:colOff>495300</xdr:colOff>
      <xdr:row>2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47625"/>
          <a:ext cx="1104900" cy="10191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0</xdr:row>
      <xdr:rowOff>0</xdr:rowOff>
    </xdr:from>
    <xdr:to>
      <xdr:col>15</xdr:col>
      <xdr:colOff>552450</xdr:colOff>
      <xdr:row>2</xdr:row>
      <xdr:rowOff>485775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0"/>
          <a:ext cx="11049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539751</xdr:colOff>
      <xdr:row>1</xdr:row>
      <xdr:rowOff>31750</xdr:rowOff>
    </xdr:from>
    <xdr:to>
      <xdr:col>7</xdr:col>
      <xdr:colOff>523875</xdr:colOff>
      <xdr:row>10</xdr:row>
      <xdr:rowOff>98425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6" y="333375"/>
          <a:ext cx="1793874" cy="19399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492124</xdr:colOff>
      <xdr:row>10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0250" y="301625"/>
          <a:ext cx="1793874" cy="19399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587374</xdr:colOff>
      <xdr:row>10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0250" y="301625"/>
          <a:ext cx="1793874" cy="19399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587374</xdr:colOff>
      <xdr:row>10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0250" y="301625"/>
          <a:ext cx="1793874" cy="19399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587374</xdr:colOff>
      <xdr:row>10</xdr:row>
      <xdr:rowOff>50800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0250" y="301625"/>
          <a:ext cx="1793874" cy="19399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587374</xdr:colOff>
      <xdr:row>10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0250" y="301625"/>
          <a:ext cx="1793874" cy="19399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587374</xdr:colOff>
      <xdr:row>10</xdr:row>
      <xdr:rowOff>146050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0250" y="301625"/>
          <a:ext cx="1793874" cy="19399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587374</xdr:colOff>
      <xdr:row>10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0250" y="301625"/>
          <a:ext cx="1793874" cy="1939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view="pageBreakPreview" topLeftCell="A4" zoomScale="60" workbookViewId="0">
      <selection activeCell="U33" sqref="U33"/>
    </sheetView>
  </sheetViews>
  <sheetFormatPr defaultRowHeight="15" x14ac:dyDescent="0.25"/>
  <cols>
    <col min="1" max="1" width="23.140625" customWidth="1"/>
    <col min="2" max="3" width="6.42578125" customWidth="1"/>
    <col min="4" max="4" width="7.42578125" customWidth="1"/>
    <col min="5" max="5" width="6.42578125" customWidth="1"/>
    <col min="6" max="15" width="6.5703125" customWidth="1"/>
    <col min="16" max="16" width="8" customWidth="1"/>
    <col min="17" max="28" width="6.5703125" customWidth="1"/>
    <col min="29" max="29" width="11.5703125" customWidth="1"/>
    <col min="30" max="16384" width="9.140625" style="23"/>
  </cols>
  <sheetData>
    <row r="1" spans="1:29" ht="23.25" x14ac:dyDescent="0.35">
      <c r="A1" s="78" t="s">
        <v>65</v>
      </c>
    </row>
    <row r="2" spans="1:29" ht="21" x14ac:dyDescent="0.35">
      <c r="A2" s="48" t="s">
        <v>10</v>
      </c>
    </row>
    <row r="3" spans="1:29" ht="18.75" x14ac:dyDescent="0.3">
      <c r="A3" s="89" t="s">
        <v>22</v>
      </c>
    </row>
    <row r="4" spans="1:29" x14ac:dyDescent="0.25">
      <c r="A4" s="22" t="s">
        <v>11</v>
      </c>
      <c r="B4" s="124">
        <v>43711</v>
      </c>
      <c r="C4" s="125"/>
      <c r="D4" s="126"/>
      <c r="E4" s="124">
        <v>43739</v>
      </c>
      <c r="F4" s="125"/>
      <c r="G4" s="126"/>
      <c r="H4" s="124">
        <v>43774</v>
      </c>
      <c r="I4" s="125"/>
      <c r="J4" s="126"/>
      <c r="K4" s="124">
        <v>43802</v>
      </c>
      <c r="L4" s="125"/>
      <c r="M4" s="126"/>
      <c r="N4" s="124">
        <v>43837</v>
      </c>
      <c r="O4" s="125"/>
      <c r="P4" s="126"/>
      <c r="Q4" s="124">
        <v>43865</v>
      </c>
      <c r="R4" s="125"/>
      <c r="S4" s="126"/>
      <c r="T4" s="124">
        <v>43893</v>
      </c>
      <c r="U4" s="125"/>
      <c r="V4" s="126"/>
      <c r="W4" s="124">
        <v>43928</v>
      </c>
      <c r="X4" s="125"/>
      <c r="Y4" s="126"/>
      <c r="Z4" s="124">
        <v>43963</v>
      </c>
      <c r="AA4" s="125"/>
      <c r="AB4" s="126"/>
      <c r="AC4" s="22" t="s">
        <v>14</v>
      </c>
    </row>
    <row r="5" spans="1:29" ht="11.25" x14ac:dyDescent="0.2">
      <c r="A5" s="90"/>
      <c r="B5" s="24" t="s">
        <v>12</v>
      </c>
      <c r="C5" s="24" t="s">
        <v>13</v>
      </c>
      <c r="D5" s="24" t="s">
        <v>15</v>
      </c>
      <c r="E5" s="24" t="s">
        <v>12</v>
      </c>
      <c r="F5" s="24" t="s">
        <v>13</v>
      </c>
      <c r="G5" s="24" t="s">
        <v>16</v>
      </c>
      <c r="H5" s="24" t="s">
        <v>12</v>
      </c>
      <c r="I5" s="24" t="s">
        <v>13</v>
      </c>
      <c r="J5" s="24" t="s">
        <v>17</v>
      </c>
      <c r="K5" s="24" t="s">
        <v>12</v>
      </c>
      <c r="L5" s="24" t="s">
        <v>13</v>
      </c>
      <c r="M5" s="24" t="s">
        <v>18</v>
      </c>
      <c r="N5" s="24" t="s">
        <v>12</v>
      </c>
      <c r="O5" s="24" t="s">
        <v>13</v>
      </c>
      <c r="P5" s="24" t="s">
        <v>19</v>
      </c>
      <c r="Q5" s="24" t="s">
        <v>12</v>
      </c>
      <c r="R5" s="24" t="s">
        <v>13</v>
      </c>
      <c r="S5" s="24" t="s">
        <v>20</v>
      </c>
      <c r="T5" s="24" t="s">
        <v>12</v>
      </c>
      <c r="U5" s="24" t="s">
        <v>13</v>
      </c>
      <c r="V5" s="24" t="s">
        <v>25</v>
      </c>
      <c r="W5" s="24" t="s">
        <v>12</v>
      </c>
      <c r="X5" s="24" t="s">
        <v>13</v>
      </c>
      <c r="Y5" s="24" t="s">
        <v>26</v>
      </c>
      <c r="Z5" s="24" t="s">
        <v>12</v>
      </c>
      <c r="AA5" s="24" t="s">
        <v>13</v>
      </c>
      <c r="AB5" s="24" t="s">
        <v>26</v>
      </c>
      <c r="AC5" s="25"/>
    </row>
    <row r="6" spans="1:29" ht="15.75" x14ac:dyDescent="0.25">
      <c r="A6" s="85" t="s">
        <v>37</v>
      </c>
      <c r="B6" s="81">
        <v>59</v>
      </c>
      <c r="C6" s="82">
        <v>16</v>
      </c>
      <c r="D6" s="83">
        <f t="shared" ref="D6:D42" si="0">B6+C6</f>
        <v>75</v>
      </c>
      <c r="E6" s="82">
        <v>-38</v>
      </c>
      <c r="F6" s="82">
        <v>-28</v>
      </c>
      <c r="G6" s="83">
        <f t="shared" ref="G6:G42" si="1">E6+F6</f>
        <v>-66</v>
      </c>
      <c r="H6" s="82">
        <v>-66</v>
      </c>
      <c r="I6" s="82">
        <v>11</v>
      </c>
      <c r="J6" s="83">
        <f t="shared" ref="J6:J42" si="2">H6+I6</f>
        <v>-55</v>
      </c>
      <c r="K6" s="82"/>
      <c r="L6" s="82"/>
      <c r="M6" s="83">
        <f t="shared" ref="M6:M42" si="3">K6+L6</f>
        <v>0</v>
      </c>
      <c r="N6" s="82">
        <v>0</v>
      </c>
      <c r="O6" s="82">
        <v>-17</v>
      </c>
      <c r="P6" s="83">
        <f t="shared" ref="P6:P42" si="4">N6+O6</f>
        <v>-17</v>
      </c>
      <c r="Q6" s="82">
        <v>54</v>
      </c>
      <c r="R6" s="82">
        <v>-26</v>
      </c>
      <c r="S6" s="83">
        <f t="shared" ref="S6:S42" si="5">Q6+R6</f>
        <v>28</v>
      </c>
      <c r="T6" s="82">
        <v>5</v>
      </c>
      <c r="U6" s="82">
        <v>-30</v>
      </c>
      <c r="V6" s="83">
        <f t="shared" ref="V6:V42" si="6">T6+U6</f>
        <v>-25</v>
      </c>
      <c r="W6" s="82"/>
      <c r="X6" s="82"/>
      <c r="Y6" s="83">
        <f t="shared" ref="Y6:Y42" si="7">W6+X6</f>
        <v>0</v>
      </c>
      <c r="Z6" s="82"/>
      <c r="AA6" s="82"/>
      <c r="AB6" s="83">
        <f t="shared" ref="AB6:AB42" si="8">Z6+AA6</f>
        <v>0</v>
      </c>
      <c r="AC6" s="84">
        <f t="shared" ref="AC6:AC42" si="9">D6+G6+J6+M6+P6+S6+V6+Y6+AB6</f>
        <v>-60</v>
      </c>
    </row>
    <row r="7" spans="1:29" ht="15.75" x14ac:dyDescent="0.25">
      <c r="A7" s="85" t="s">
        <v>43</v>
      </c>
      <c r="B7" s="81">
        <v>-106</v>
      </c>
      <c r="C7" s="82">
        <v>-11</v>
      </c>
      <c r="D7" s="83">
        <f t="shared" si="0"/>
        <v>-117</v>
      </c>
      <c r="E7" s="82">
        <v>-34</v>
      </c>
      <c r="F7" s="82">
        <v>45</v>
      </c>
      <c r="G7" s="83">
        <f t="shared" si="1"/>
        <v>11</v>
      </c>
      <c r="H7" s="82">
        <v>-35</v>
      </c>
      <c r="I7" s="82">
        <v>12</v>
      </c>
      <c r="J7" s="83">
        <f t="shared" si="2"/>
        <v>-23</v>
      </c>
      <c r="K7" s="82">
        <v>-24</v>
      </c>
      <c r="L7" s="82">
        <v>47</v>
      </c>
      <c r="M7" s="83">
        <f t="shared" si="3"/>
        <v>23</v>
      </c>
      <c r="N7" s="82">
        <v>32</v>
      </c>
      <c r="O7" s="82">
        <v>29</v>
      </c>
      <c r="P7" s="83">
        <f t="shared" si="4"/>
        <v>61</v>
      </c>
      <c r="Q7" s="82">
        <v>-117</v>
      </c>
      <c r="R7" s="82">
        <v>49</v>
      </c>
      <c r="S7" s="83">
        <f t="shared" si="5"/>
        <v>-68</v>
      </c>
      <c r="T7" s="82">
        <v>-39</v>
      </c>
      <c r="U7" s="82">
        <v>29</v>
      </c>
      <c r="V7" s="83">
        <f t="shared" si="6"/>
        <v>-10</v>
      </c>
      <c r="W7" s="82"/>
      <c r="X7" s="82"/>
      <c r="Y7" s="83">
        <f t="shared" si="7"/>
        <v>0</v>
      </c>
      <c r="Z7" s="82"/>
      <c r="AA7" s="82"/>
      <c r="AB7" s="83">
        <f t="shared" si="8"/>
        <v>0</v>
      </c>
      <c r="AC7" s="84">
        <f t="shared" si="9"/>
        <v>-123</v>
      </c>
    </row>
    <row r="8" spans="1:29" ht="15.75" x14ac:dyDescent="0.25">
      <c r="A8" s="85" t="s">
        <v>40</v>
      </c>
      <c r="B8" s="81"/>
      <c r="C8" s="82"/>
      <c r="D8" s="83">
        <f t="shared" si="0"/>
        <v>0</v>
      </c>
      <c r="E8" s="82">
        <v>40</v>
      </c>
      <c r="F8" s="82">
        <v>9</v>
      </c>
      <c r="G8" s="83">
        <f t="shared" si="1"/>
        <v>49</v>
      </c>
      <c r="H8" s="82">
        <v>6</v>
      </c>
      <c r="I8" s="82">
        <v>4</v>
      </c>
      <c r="J8" s="83">
        <f t="shared" si="2"/>
        <v>10</v>
      </c>
      <c r="K8" s="82">
        <v>24</v>
      </c>
      <c r="L8" s="82">
        <v>-5</v>
      </c>
      <c r="M8" s="83">
        <f t="shared" si="3"/>
        <v>19</v>
      </c>
      <c r="N8" s="82">
        <v>12</v>
      </c>
      <c r="O8" s="82">
        <v>31</v>
      </c>
      <c r="P8" s="83">
        <f t="shared" si="4"/>
        <v>43</v>
      </c>
      <c r="Q8" s="82">
        <v>9</v>
      </c>
      <c r="R8" s="82">
        <v>28</v>
      </c>
      <c r="S8" s="83">
        <f t="shared" si="5"/>
        <v>37</v>
      </c>
      <c r="T8" s="82">
        <v>-96</v>
      </c>
      <c r="U8" s="82">
        <v>-75</v>
      </c>
      <c r="V8" s="83">
        <f t="shared" si="6"/>
        <v>-171</v>
      </c>
      <c r="W8" s="82"/>
      <c r="X8" s="82"/>
      <c r="Y8" s="83">
        <f t="shared" si="7"/>
        <v>0</v>
      </c>
      <c r="Z8" s="82"/>
      <c r="AA8" s="82"/>
      <c r="AB8" s="83">
        <f t="shared" si="8"/>
        <v>0</v>
      </c>
      <c r="AC8" s="84">
        <f t="shared" si="9"/>
        <v>-13</v>
      </c>
    </row>
    <row r="9" spans="1:29" ht="15.75" x14ac:dyDescent="0.25">
      <c r="A9" s="85" t="s">
        <v>54</v>
      </c>
      <c r="B9" s="81">
        <v>24</v>
      </c>
      <c r="C9" s="82">
        <v>44</v>
      </c>
      <c r="D9" s="83">
        <f t="shared" ref="D9" si="10">B9+C9</f>
        <v>68</v>
      </c>
      <c r="E9" s="82">
        <v>-19</v>
      </c>
      <c r="F9" s="82">
        <v>-7</v>
      </c>
      <c r="G9" s="83">
        <f t="shared" ref="G9" si="11">E9+F9</f>
        <v>-26</v>
      </c>
      <c r="H9" s="82">
        <v>2</v>
      </c>
      <c r="I9" s="82">
        <v>-6</v>
      </c>
      <c r="J9" s="83">
        <f t="shared" ref="J9" si="12">H9+I9</f>
        <v>-4</v>
      </c>
      <c r="K9" s="82">
        <v>24</v>
      </c>
      <c r="L9" s="82">
        <v>33</v>
      </c>
      <c r="M9" s="83">
        <f t="shared" ref="M9" si="13">K9+L9</f>
        <v>57</v>
      </c>
      <c r="N9" s="82">
        <v>-55</v>
      </c>
      <c r="O9" s="82">
        <v>-45</v>
      </c>
      <c r="P9" s="83">
        <f t="shared" ref="P9" si="14">N9+O9</f>
        <v>-100</v>
      </c>
      <c r="Q9" s="82">
        <v>-21</v>
      </c>
      <c r="R9" s="82">
        <v>-102</v>
      </c>
      <c r="S9" s="83">
        <f t="shared" ref="S9" si="15">Q9+R9</f>
        <v>-123</v>
      </c>
      <c r="T9" s="82">
        <v>18</v>
      </c>
      <c r="U9" s="82">
        <v>8</v>
      </c>
      <c r="V9" s="83">
        <f t="shared" ref="V9" si="16">T9+U9</f>
        <v>26</v>
      </c>
      <c r="W9" s="82"/>
      <c r="X9" s="82"/>
      <c r="Y9" s="83">
        <f t="shared" ref="Y9" si="17">W9+X9</f>
        <v>0</v>
      </c>
      <c r="Z9" s="82"/>
      <c r="AA9" s="82"/>
      <c r="AB9" s="83">
        <f t="shared" si="8"/>
        <v>0</v>
      </c>
      <c r="AC9" s="84">
        <f t="shared" si="9"/>
        <v>-102</v>
      </c>
    </row>
    <row r="10" spans="1:29" ht="15.75" x14ac:dyDescent="0.25">
      <c r="A10" s="85" t="s">
        <v>61</v>
      </c>
      <c r="B10" s="81">
        <v>53</v>
      </c>
      <c r="C10" s="82">
        <v>52</v>
      </c>
      <c r="D10" s="83">
        <f t="shared" si="0"/>
        <v>105</v>
      </c>
      <c r="E10" s="82"/>
      <c r="F10" s="82"/>
      <c r="G10" s="83">
        <f t="shared" si="1"/>
        <v>0</v>
      </c>
      <c r="H10" s="82"/>
      <c r="I10" s="82"/>
      <c r="J10" s="83">
        <f t="shared" si="2"/>
        <v>0</v>
      </c>
      <c r="K10" s="82">
        <v>38</v>
      </c>
      <c r="L10" s="82">
        <v>-26</v>
      </c>
      <c r="M10" s="83">
        <f t="shared" si="3"/>
        <v>12</v>
      </c>
      <c r="N10" s="82">
        <v>-19</v>
      </c>
      <c r="O10" s="82">
        <v>-2</v>
      </c>
      <c r="P10" s="83">
        <f t="shared" si="4"/>
        <v>-21</v>
      </c>
      <c r="Q10" s="82">
        <v>2</v>
      </c>
      <c r="R10" s="82">
        <v>-19</v>
      </c>
      <c r="S10" s="83">
        <f t="shared" si="5"/>
        <v>-17</v>
      </c>
      <c r="T10" s="82">
        <v>-28</v>
      </c>
      <c r="U10" s="82">
        <v>-10</v>
      </c>
      <c r="V10" s="83">
        <f t="shared" si="6"/>
        <v>-38</v>
      </c>
      <c r="W10" s="82"/>
      <c r="X10" s="82"/>
      <c r="Y10" s="83">
        <f t="shared" si="7"/>
        <v>0</v>
      </c>
      <c r="Z10" s="82"/>
      <c r="AA10" s="82"/>
      <c r="AB10" s="83">
        <f t="shared" si="8"/>
        <v>0</v>
      </c>
      <c r="AC10" s="84">
        <f t="shared" si="9"/>
        <v>41</v>
      </c>
    </row>
    <row r="11" spans="1:29" ht="15.75" x14ac:dyDescent="0.25">
      <c r="A11" s="85" t="s">
        <v>52</v>
      </c>
      <c r="B11" s="81">
        <v>-6</v>
      </c>
      <c r="C11" s="82">
        <v>-7</v>
      </c>
      <c r="D11" s="83">
        <f t="shared" si="0"/>
        <v>-13</v>
      </c>
      <c r="E11" s="82">
        <v>20</v>
      </c>
      <c r="F11" s="82">
        <v>-57</v>
      </c>
      <c r="G11" s="83">
        <f t="shared" si="1"/>
        <v>-37</v>
      </c>
      <c r="H11" s="82">
        <v>13</v>
      </c>
      <c r="I11" s="82">
        <v>36</v>
      </c>
      <c r="J11" s="83">
        <f t="shared" si="2"/>
        <v>49</v>
      </c>
      <c r="K11" s="82"/>
      <c r="L11" s="82"/>
      <c r="M11" s="83">
        <f t="shared" si="3"/>
        <v>0</v>
      </c>
      <c r="N11" s="82">
        <v>0</v>
      </c>
      <c r="O11" s="82">
        <v>34</v>
      </c>
      <c r="P11" s="83">
        <f t="shared" si="4"/>
        <v>34</v>
      </c>
      <c r="Q11" s="82">
        <v>15</v>
      </c>
      <c r="R11" s="82">
        <v>39</v>
      </c>
      <c r="S11" s="83">
        <f t="shared" si="5"/>
        <v>54</v>
      </c>
      <c r="T11" s="82">
        <v>-23</v>
      </c>
      <c r="U11" s="82">
        <v>12</v>
      </c>
      <c r="V11" s="83">
        <f t="shared" si="6"/>
        <v>-11</v>
      </c>
      <c r="W11" s="82"/>
      <c r="X11" s="82"/>
      <c r="Y11" s="83">
        <f t="shared" si="7"/>
        <v>0</v>
      </c>
      <c r="Z11" s="82"/>
      <c r="AA11" s="82"/>
      <c r="AB11" s="83">
        <f t="shared" si="8"/>
        <v>0</v>
      </c>
      <c r="AC11" s="84">
        <f t="shared" si="9"/>
        <v>76</v>
      </c>
    </row>
    <row r="12" spans="1:29" ht="15.75" x14ac:dyDescent="0.25">
      <c r="A12" s="85" t="s">
        <v>44</v>
      </c>
      <c r="B12" s="81">
        <v>27</v>
      </c>
      <c r="C12" s="82">
        <v>62</v>
      </c>
      <c r="D12" s="83">
        <f t="shared" ref="D12" si="18">B12+C12</f>
        <v>89</v>
      </c>
      <c r="E12" s="82">
        <v>20</v>
      </c>
      <c r="F12" s="82">
        <v>33</v>
      </c>
      <c r="G12" s="83">
        <f t="shared" ref="G12" si="19">E12+F12</f>
        <v>53</v>
      </c>
      <c r="H12" s="82">
        <v>32</v>
      </c>
      <c r="I12" s="82">
        <v>1</v>
      </c>
      <c r="J12" s="83">
        <f t="shared" ref="J12" si="20">H12+I12</f>
        <v>33</v>
      </c>
      <c r="K12" s="82">
        <v>-74</v>
      </c>
      <c r="L12" s="82">
        <v>9</v>
      </c>
      <c r="M12" s="83">
        <f t="shared" ref="M12" si="21">K12+L12</f>
        <v>-65</v>
      </c>
      <c r="N12" s="82"/>
      <c r="O12" s="82"/>
      <c r="P12" s="83">
        <f t="shared" ref="P12" si="22">N12+O12</f>
        <v>0</v>
      </c>
      <c r="Q12" s="82"/>
      <c r="R12" s="82"/>
      <c r="S12" s="83">
        <f t="shared" ref="S12" si="23">Q12+R12</f>
        <v>0</v>
      </c>
      <c r="T12" s="82"/>
      <c r="U12" s="82"/>
      <c r="V12" s="83">
        <f t="shared" ref="V12" si="24">T12+U12</f>
        <v>0</v>
      </c>
      <c r="W12" s="82"/>
      <c r="X12" s="82"/>
      <c r="Y12" s="83">
        <f t="shared" ref="Y12" si="25">W12+X12</f>
        <v>0</v>
      </c>
      <c r="Z12" s="82"/>
      <c r="AA12" s="82"/>
      <c r="AB12" s="83">
        <f t="shared" si="8"/>
        <v>0</v>
      </c>
      <c r="AC12" s="84">
        <f t="shared" si="9"/>
        <v>110</v>
      </c>
    </row>
    <row r="13" spans="1:29" ht="15.75" x14ac:dyDescent="0.25">
      <c r="A13" s="85" t="s">
        <v>45</v>
      </c>
      <c r="B13" s="81">
        <v>16</v>
      </c>
      <c r="C13" s="82">
        <v>-29</v>
      </c>
      <c r="D13" s="83">
        <f t="shared" ref="D13" si="26">B13+C13</f>
        <v>-13</v>
      </c>
      <c r="E13" s="82"/>
      <c r="F13" s="82"/>
      <c r="G13" s="83">
        <f t="shared" ref="G13:G14" si="27">E13+F13</f>
        <v>0</v>
      </c>
      <c r="H13" s="82"/>
      <c r="I13" s="82"/>
      <c r="J13" s="83">
        <f t="shared" ref="J13" si="28">H13+I13</f>
        <v>0</v>
      </c>
      <c r="K13" s="82"/>
      <c r="L13" s="82"/>
      <c r="M13" s="83">
        <f t="shared" ref="M13" si="29">K13+L13</f>
        <v>0</v>
      </c>
      <c r="N13" s="82"/>
      <c r="O13" s="82"/>
      <c r="P13" s="83">
        <f t="shared" ref="P13" si="30">N13+O13</f>
        <v>0</v>
      </c>
      <c r="Q13" s="82"/>
      <c r="R13" s="82"/>
      <c r="S13" s="83">
        <f t="shared" ref="S13" si="31">Q13+R13</f>
        <v>0</v>
      </c>
      <c r="T13" s="82"/>
      <c r="U13" s="82"/>
      <c r="V13" s="83">
        <f t="shared" ref="V13" si="32">T13+U13</f>
        <v>0</v>
      </c>
      <c r="W13" s="82"/>
      <c r="X13" s="82"/>
      <c r="Y13" s="83">
        <f t="shared" ref="Y13" si="33">W13+X13</f>
        <v>0</v>
      </c>
      <c r="Z13" s="82"/>
      <c r="AA13" s="82"/>
      <c r="AB13" s="83">
        <f t="shared" si="8"/>
        <v>0</v>
      </c>
      <c r="AC13" s="84">
        <f t="shared" si="9"/>
        <v>-13</v>
      </c>
    </row>
    <row r="14" spans="1:29" ht="15.75" x14ac:dyDescent="0.25">
      <c r="A14" s="85" t="s">
        <v>56</v>
      </c>
      <c r="B14" s="81">
        <v>30</v>
      </c>
      <c r="C14" s="82">
        <v>12</v>
      </c>
      <c r="D14" s="83">
        <f t="shared" ref="D14:D15" si="34">B14+C14</f>
        <v>42</v>
      </c>
      <c r="E14" s="82">
        <v>0</v>
      </c>
      <c r="F14" s="82">
        <v>0</v>
      </c>
      <c r="G14" s="83">
        <f t="shared" si="27"/>
        <v>0</v>
      </c>
      <c r="H14" s="82">
        <v>18</v>
      </c>
      <c r="I14" s="82">
        <v>19</v>
      </c>
      <c r="J14" s="83">
        <f t="shared" ref="J14:J15" si="35">H14+I14</f>
        <v>37</v>
      </c>
      <c r="K14" s="82">
        <v>-49</v>
      </c>
      <c r="L14" s="82">
        <v>62</v>
      </c>
      <c r="M14" s="83">
        <f t="shared" ref="M14:M15" si="36">K14+L14</f>
        <v>13</v>
      </c>
      <c r="N14" s="82">
        <v>-21</v>
      </c>
      <c r="O14" s="82">
        <v>-36</v>
      </c>
      <c r="P14" s="83">
        <f t="shared" ref="P14:P15" si="37">N14+O14</f>
        <v>-57</v>
      </c>
      <c r="Q14" s="82">
        <v>34</v>
      </c>
      <c r="R14" s="82">
        <v>-29</v>
      </c>
      <c r="S14" s="83">
        <f t="shared" ref="S14:S15" si="38">Q14+R14</f>
        <v>5</v>
      </c>
      <c r="T14" s="82">
        <v>26</v>
      </c>
      <c r="U14" s="82">
        <v>18</v>
      </c>
      <c r="V14" s="83">
        <f t="shared" ref="V14:V15" si="39">T14+U14</f>
        <v>44</v>
      </c>
      <c r="W14" s="82"/>
      <c r="X14" s="82"/>
      <c r="Y14" s="83">
        <f t="shared" ref="Y14:Y15" si="40">W14+X14</f>
        <v>0</v>
      </c>
      <c r="Z14" s="82"/>
      <c r="AA14" s="82"/>
      <c r="AB14" s="83">
        <f t="shared" si="8"/>
        <v>0</v>
      </c>
      <c r="AC14" s="84">
        <f t="shared" si="9"/>
        <v>84</v>
      </c>
    </row>
    <row r="15" spans="1:29" ht="15.75" x14ac:dyDescent="0.25">
      <c r="A15" s="85" t="s">
        <v>57</v>
      </c>
      <c r="B15" s="81">
        <v>19</v>
      </c>
      <c r="C15" s="82">
        <v>58</v>
      </c>
      <c r="D15" s="83">
        <f t="shared" si="34"/>
        <v>77</v>
      </c>
      <c r="E15" s="82"/>
      <c r="F15" s="82"/>
      <c r="G15" s="83">
        <f t="shared" ref="G15" si="41">E15+F15</f>
        <v>0</v>
      </c>
      <c r="H15" s="82">
        <v>25</v>
      </c>
      <c r="I15" s="82">
        <v>-65</v>
      </c>
      <c r="J15" s="83">
        <f t="shared" si="35"/>
        <v>-40</v>
      </c>
      <c r="K15" s="82">
        <v>-47</v>
      </c>
      <c r="L15" s="82">
        <v>10</v>
      </c>
      <c r="M15" s="83">
        <f t="shared" si="36"/>
        <v>-37</v>
      </c>
      <c r="N15" s="82">
        <v>39</v>
      </c>
      <c r="O15" s="82">
        <v>5</v>
      </c>
      <c r="P15" s="83">
        <f t="shared" si="37"/>
        <v>44</v>
      </c>
      <c r="Q15" s="82">
        <v>-46</v>
      </c>
      <c r="R15" s="82">
        <v>48</v>
      </c>
      <c r="S15" s="83">
        <f t="shared" si="38"/>
        <v>2</v>
      </c>
      <c r="T15" s="82">
        <v>26</v>
      </c>
      <c r="U15" s="82">
        <v>22</v>
      </c>
      <c r="V15" s="83">
        <f t="shared" si="39"/>
        <v>48</v>
      </c>
      <c r="W15" s="82"/>
      <c r="X15" s="82"/>
      <c r="Y15" s="83">
        <f t="shared" si="40"/>
        <v>0</v>
      </c>
      <c r="Z15" s="82"/>
      <c r="AA15" s="82"/>
      <c r="AB15" s="83">
        <f t="shared" si="8"/>
        <v>0</v>
      </c>
      <c r="AC15" s="84">
        <f t="shared" si="9"/>
        <v>94</v>
      </c>
    </row>
    <row r="16" spans="1:29" ht="15.75" x14ac:dyDescent="0.25">
      <c r="A16" s="85" t="s">
        <v>58</v>
      </c>
      <c r="B16" s="81">
        <v>57</v>
      </c>
      <c r="C16" s="82">
        <v>40</v>
      </c>
      <c r="D16" s="83">
        <f t="shared" si="0"/>
        <v>97</v>
      </c>
      <c r="E16" s="82">
        <v>-97</v>
      </c>
      <c r="F16" s="82">
        <v>22</v>
      </c>
      <c r="G16" s="83">
        <f t="shared" si="1"/>
        <v>-75</v>
      </c>
      <c r="H16" s="82">
        <v>-27</v>
      </c>
      <c r="I16" s="82">
        <v>-39</v>
      </c>
      <c r="J16" s="83">
        <f t="shared" si="2"/>
        <v>-66</v>
      </c>
      <c r="K16" s="82">
        <v>-34</v>
      </c>
      <c r="L16" s="82">
        <v>62</v>
      </c>
      <c r="M16" s="83">
        <f t="shared" si="3"/>
        <v>28</v>
      </c>
      <c r="N16" s="82">
        <v>40</v>
      </c>
      <c r="O16" s="82">
        <v>52</v>
      </c>
      <c r="P16" s="83">
        <f t="shared" si="4"/>
        <v>92</v>
      </c>
      <c r="Q16" s="82">
        <v>-3</v>
      </c>
      <c r="R16" s="82">
        <v>6</v>
      </c>
      <c r="S16" s="83">
        <f t="shared" si="5"/>
        <v>3</v>
      </c>
      <c r="T16" s="82">
        <v>49</v>
      </c>
      <c r="U16" s="82">
        <v>-42</v>
      </c>
      <c r="V16" s="83">
        <f t="shared" si="6"/>
        <v>7</v>
      </c>
      <c r="W16" s="82"/>
      <c r="X16" s="82"/>
      <c r="Y16" s="83">
        <f t="shared" si="7"/>
        <v>0</v>
      </c>
      <c r="Z16" s="82"/>
      <c r="AA16" s="82"/>
      <c r="AB16" s="83">
        <f t="shared" si="8"/>
        <v>0</v>
      </c>
      <c r="AC16" s="84">
        <f t="shared" si="9"/>
        <v>86</v>
      </c>
    </row>
    <row r="17" spans="1:29" ht="15.75" x14ac:dyDescent="0.25">
      <c r="A17" s="85" t="s">
        <v>42</v>
      </c>
      <c r="B17" s="81">
        <v>-75</v>
      </c>
      <c r="C17" s="82">
        <v>15</v>
      </c>
      <c r="D17" s="83">
        <f t="shared" si="0"/>
        <v>-60</v>
      </c>
      <c r="E17" s="82">
        <v>-29</v>
      </c>
      <c r="F17" s="82">
        <v>22</v>
      </c>
      <c r="G17" s="83">
        <f t="shared" si="1"/>
        <v>-7</v>
      </c>
      <c r="H17" s="82">
        <v>-52</v>
      </c>
      <c r="I17" s="82">
        <v>7</v>
      </c>
      <c r="J17" s="83">
        <f t="shared" si="2"/>
        <v>-45</v>
      </c>
      <c r="K17" s="82">
        <v>0</v>
      </c>
      <c r="L17" s="82">
        <v>-85</v>
      </c>
      <c r="M17" s="83">
        <f t="shared" si="3"/>
        <v>-85</v>
      </c>
      <c r="N17" s="82"/>
      <c r="O17" s="82"/>
      <c r="P17" s="83">
        <f t="shared" si="4"/>
        <v>0</v>
      </c>
      <c r="Q17" s="82">
        <v>52</v>
      </c>
      <c r="R17" s="82">
        <v>37</v>
      </c>
      <c r="S17" s="83">
        <f t="shared" si="5"/>
        <v>89</v>
      </c>
      <c r="T17" s="82">
        <v>104</v>
      </c>
      <c r="U17" s="82">
        <v>5</v>
      </c>
      <c r="V17" s="83">
        <f t="shared" si="6"/>
        <v>109</v>
      </c>
      <c r="W17" s="82"/>
      <c r="X17" s="82"/>
      <c r="Y17" s="83">
        <f t="shared" si="7"/>
        <v>0</v>
      </c>
      <c r="Z17" s="82"/>
      <c r="AA17" s="82"/>
      <c r="AB17" s="83">
        <f t="shared" si="8"/>
        <v>0</v>
      </c>
      <c r="AC17" s="84">
        <f t="shared" si="9"/>
        <v>1</v>
      </c>
    </row>
    <row r="18" spans="1:29" ht="15.75" x14ac:dyDescent="0.25">
      <c r="A18" s="85" t="s">
        <v>31</v>
      </c>
      <c r="B18" s="81">
        <v>-36</v>
      </c>
      <c r="C18" s="82">
        <v>-70</v>
      </c>
      <c r="D18" s="83">
        <f t="shared" si="0"/>
        <v>-106</v>
      </c>
      <c r="E18" s="82"/>
      <c r="F18" s="82"/>
      <c r="G18" s="83">
        <f t="shared" si="1"/>
        <v>0</v>
      </c>
      <c r="H18" s="82">
        <v>-74</v>
      </c>
      <c r="I18" s="82">
        <v>-29</v>
      </c>
      <c r="J18" s="83">
        <f t="shared" si="2"/>
        <v>-103</v>
      </c>
      <c r="K18" s="82">
        <v>-60</v>
      </c>
      <c r="L18" s="82">
        <v>-45</v>
      </c>
      <c r="M18" s="83">
        <f t="shared" si="3"/>
        <v>-105</v>
      </c>
      <c r="N18" s="82">
        <v>-16</v>
      </c>
      <c r="O18" s="82">
        <v>61</v>
      </c>
      <c r="P18" s="83">
        <f t="shared" si="4"/>
        <v>45</v>
      </c>
      <c r="Q18" s="82">
        <v>-9</v>
      </c>
      <c r="R18" s="82">
        <v>-5</v>
      </c>
      <c r="S18" s="83">
        <f t="shared" si="5"/>
        <v>-14</v>
      </c>
      <c r="T18" s="82">
        <v>25</v>
      </c>
      <c r="U18" s="82">
        <v>-11</v>
      </c>
      <c r="V18" s="83">
        <f t="shared" si="6"/>
        <v>14</v>
      </c>
      <c r="W18" s="82"/>
      <c r="X18" s="82"/>
      <c r="Y18" s="83">
        <f t="shared" si="7"/>
        <v>0</v>
      </c>
      <c r="Z18" s="82"/>
      <c r="AA18" s="82"/>
      <c r="AB18" s="83">
        <f t="shared" si="8"/>
        <v>0</v>
      </c>
      <c r="AC18" s="84">
        <f t="shared" si="9"/>
        <v>-269</v>
      </c>
    </row>
    <row r="19" spans="1:29" ht="15.75" x14ac:dyDescent="0.25">
      <c r="A19" s="85" t="s">
        <v>27</v>
      </c>
      <c r="B19" s="81">
        <v>38</v>
      </c>
      <c r="C19" s="82">
        <v>-140</v>
      </c>
      <c r="D19" s="83">
        <f t="shared" si="0"/>
        <v>-102</v>
      </c>
      <c r="E19" s="82"/>
      <c r="F19" s="82"/>
      <c r="G19" s="83">
        <f t="shared" si="1"/>
        <v>0</v>
      </c>
      <c r="H19" s="82">
        <v>20</v>
      </c>
      <c r="I19" s="82">
        <v>-1</v>
      </c>
      <c r="J19" s="83">
        <f t="shared" si="2"/>
        <v>19</v>
      </c>
      <c r="K19" s="82">
        <v>4</v>
      </c>
      <c r="L19" s="82">
        <v>3</v>
      </c>
      <c r="M19" s="83">
        <f t="shared" si="3"/>
        <v>7</v>
      </c>
      <c r="N19" s="82">
        <v>-67</v>
      </c>
      <c r="O19" s="82">
        <v>-23</v>
      </c>
      <c r="P19" s="83">
        <f t="shared" si="4"/>
        <v>-90</v>
      </c>
      <c r="Q19" s="82">
        <v>-81</v>
      </c>
      <c r="R19" s="82">
        <v>42</v>
      </c>
      <c r="S19" s="83">
        <f t="shared" si="5"/>
        <v>-39</v>
      </c>
      <c r="T19" s="82">
        <v>-48</v>
      </c>
      <c r="U19" s="82">
        <v>6</v>
      </c>
      <c r="V19" s="83">
        <f t="shared" si="6"/>
        <v>-42</v>
      </c>
      <c r="W19" s="82"/>
      <c r="X19" s="82"/>
      <c r="Y19" s="83">
        <f t="shared" si="7"/>
        <v>0</v>
      </c>
      <c r="Z19" s="82"/>
      <c r="AA19" s="82"/>
      <c r="AB19" s="83">
        <f t="shared" si="8"/>
        <v>0</v>
      </c>
      <c r="AC19" s="84">
        <f t="shared" si="9"/>
        <v>-247</v>
      </c>
    </row>
    <row r="20" spans="1:29" ht="15.75" x14ac:dyDescent="0.25">
      <c r="A20" s="85" t="s">
        <v>55</v>
      </c>
      <c r="B20" s="81">
        <v>-11</v>
      </c>
      <c r="C20" s="82">
        <v>-74</v>
      </c>
      <c r="D20" s="83">
        <f t="shared" si="0"/>
        <v>-85</v>
      </c>
      <c r="E20" s="82"/>
      <c r="F20" s="82"/>
      <c r="G20" s="83">
        <f t="shared" si="1"/>
        <v>0</v>
      </c>
      <c r="H20" s="82">
        <v>7</v>
      </c>
      <c r="I20" s="82">
        <v>-37</v>
      </c>
      <c r="J20" s="83">
        <f t="shared" si="2"/>
        <v>-30</v>
      </c>
      <c r="K20" s="82">
        <v>0</v>
      </c>
      <c r="L20" s="82">
        <v>27</v>
      </c>
      <c r="M20" s="83">
        <f t="shared" si="3"/>
        <v>27</v>
      </c>
      <c r="N20" s="82"/>
      <c r="O20" s="82"/>
      <c r="P20" s="83">
        <f t="shared" si="4"/>
        <v>0</v>
      </c>
      <c r="Q20" s="82"/>
      <c r="R20" s="82"/>
      <c r="S20" s="83">
        <f t="shared" si="5"/>
        <v>0</v>
      </c>
      <c r="T20" s="82"/>
      <c r="U20" s="82"/>
      <c r="V20" s="83">
        <f t="shared" si="6"/>
        <v>0</v>
      </c>
      <c r="W20" s="82"/>
      <c r="X20" s="82"/>
      <c r="Y20" s="83">
        <f t="shared" si="7"/>
        <v>0</v>
      </c>
      <c r="Z20" s="82"/>
      <c r="AA20" s="82"/>
      <c r="AB20" s="83">
        <f t="shared" si="8"/>
        <v>0</v>
      </c>
      <c r="AC20" s="84">
        <f t="shared" si="9"/>
        <v>-88</v>
      </c>
    </row>
    <row r="21" spans="1:29" ht="15.75" x14ac:dyDescent="0.25">
      <c r="A21" s="85" t="s">
        <v>34</v>
      </c>
      <c r="B21" s="81">
        <v>-38</v>
      </c>
      <c r="C21" s="82">
        <v>-78</v>
      </c>
      <c r="D21" s="83">
        <f t="shared" si="0"/>
        <v>-116</v>
      </c>
      <c r="E21" s="82"/>
      <c r="F21" s="82"/>
      <c r="G21" s="83">
        <f t="shared" si="1"/>
        <v>0</v>
      </c>
      <c r="H21" s="82">
        <v>34</v>
      </c>
      <c r="I21" s="82">
        <v>-55</v>
      </c>
      <c r="J21" s="83">
        <f t="shared" si="2"/>
        <v>-21</v>
      </c>
      <c r="K21" s="82">
        <v>-31</v>
      </c>
      <c r="L21" s="82">
        <v>-12</v>
      </c>
      <c r="M21" s="83">
        <f t="shared" si="3"/>
        <v>-43</v>
      </c>
      <c r="N21" s="82">
        <v>122</v>
      </c>
      <c r="O21" s="82">
        <v>35</v>
      </c>
      <c r="P21" s="83">
        <f t="shared" si="4"/>
        <v>157</v>
      </c>
      <c r="Q21" s="82">
        <v>1</v>
      </c>
      <c r="R21" s="82">
        <v>-67</v>
      </c>
      <c r="S21" s="83">
        <f t="shared" si="5"/>
        <v>-66</v>
      </c>
      <c r="T21" s="82"/>
      <c r="U21" s="82"/>
      <c r="V21" s="83">
        <f t="shared" si="6"/>
        <v>0</v>
      </c>
      <c r="W21" s="82"/>
      <c r="X21" s="82"/>
      <c r="Y21" s="83">
        <f t="shared" si="7"/>
        <v>0</v>
      </c>
      <c r="Z21" s="82"/>
      <c r="AA21" s="82"/>
      <c r="AB21" s="83">
        <f t="shared" si="8"/>
        <v>0</v>
      </c>
      <c r="AC21" s="84">
        <f t="shared" si="9"/>
        <v>-89</v>
      </c>
    </row>
    <row r="22" spans="1:29" ht="15.75" x14ac:dyDescent="0.25">
      <c r="A22" s="85" t="s">
        <v>62</v>
      </c>
      <c r="B22" s="81">
        <v>34</v>
      </c>
      <c r="C22" s="82">
        <v>-32</v>
      </c>
      <c r="D22" s="83">
        <f t="shared" si="0"/>
        <v>2</v>
      </c>
      <c r="E22" s="82"/>
      <c r="F22" s="82"/>
      <c r="G22" s="83">
        <f t="shared" si="1"/>
        <v>0</v>
      </c>
      <c r="H22" s="82"/>
      <c r="I22" s="82"/>
      <c r="J22" s="83">
        <f t="shared" si="2"/>
        <v>0</v>
      </c>
      <c r="K22" s="82">
        <v>0</v>
      </c>
      <c r="L22" s="82">
        <v>72</v>
      </c>
      <c r="M22" s="83">
        <f t="shared" si="3"/>
        <v>72</v>
      </c>
      <c r="N22" s="82">
        <v>-9</v>
      </c>
      <c r="O22" s="82">
        <v>15</v>
      </c>
      <c r="P22" s="83">
        <f t="shared" si="4"/>
        <v>6</v>
      </c>
      <c r="Q22" s="82">
        <v>0</v>
      </c>
      <c r="R22" s="82">
        <v>21</v>
      </c>
      <c r="S22" s="83">
        <f t="shared" si="5"/>
        <v>21</v>
      </c>
      <c r="T22" s="82">
        <v>18</v>
      </c>
      <c r="U22" s="82">
        <v>-36</v>
      </c>
      <c r="V22" s="83">
        <f t="shared" si="6"/>
        <v>-18</v>
      </c>
      <c r="W22" s="82"/>
      <c r="X22" s="82"/>
      <c r="Y22" s="83">
        <f t="shared" si="7"/>
        <v>0</v>
      </c>
      <c r="Z22" s="82"/>
      <c r="AA22" s="82"/>
      <c r="AB22" s="83">
        <f t="shared" si="8"/>
        <v>0</v>
      </c>
      <c r="AC22" s="84">
        <f t="shared" si="9"/>
        <v>83</v>
      </c>
    </row>
    <row r="23" spans="1:29" ht="15.75" x14ac:dyDescent="0.25">
      <c r="A23" s="85" t="s">
        <v>53</v>
      </c>
      <c r="B23" s="81">
        <v>-50</v>
      </c>
      <c r="C23" s="82">
        <v>80</v>
      </c>
      <c r="D23" s="83">
        <f t="shared" si="0"/>
        <v>30</v>
      </c>
      <c r="E23" s="82">
        <v>12</v>
      </c>
      <c r="F23" s="82">
        <v>81</v>
      </c>
      <c r="G23" s="83">
        <f t="shared" si="1"/>
        <v>93</v>
      </c>
      <c r="H23" s="82">
        <v>-33</v>
      </c>
      <c r="I23" s="82">
        <v>50</v>
      </c>
      <c r="J23" s="83">
        <f t="shared" si="2"/>
        <v>17</v>
      </c>
      <c r="K23" s="82">
        <v>75</v>
      </c>
      <c r="L23" s="82">
        <v>5</v>
      </c>
      <c r="M23" s="83">
        <f t="shared" si="3"/>
        <v>80</v>
      </c>
      <c r="N23" s="82">
        <v>-12</v>
      </c>
      <c r="O23" s="82">
        <v>67</v>
      </c>
      <c r="P23" s="83">
        <f t="shared" si="4"/>
        <v>55</v>
      </c>
      <c r="Q23" s="82">
        <v>44</v>
      </c>
      <c r="R23" s="82">
        <v>7</v>
      </c>
      <c r="S23" s="83">
        <f t="shared" si="5"/>
        <v>51</v>
      </c>
      <c r="T23" s="82">
        <v>-25</v>
      </c>
      <c r="U23" s="82">
        <v>41</v>
      </c>
      <c r="V23" s="83">
        <f t="shared" si="6"/>
        <v>16</v>
      </c>
      <c r="W23" s="82"/>
      <c r="X23" s="82"/>
      <c r="Y23" s="83">
        <f t="shared" si="7"/>
        <v>0</v>
      </c>
      <c r="Z23" s="82"/>
      <c r="AA23" s="82"/>
      <c r="AB23" s="83">
        <f t="shared" si="8"/>
        <v>0</v>
      </c>
      <c r="AC23" s="84">
        <f t="shared" si="9"/>
        <v>342</v>
      </c>
    </row>
    <row r="24" spans="1:29" ht="15.75" x14ac:dyDescent="0.25">
      <c r="A24" s="85" t="s">
        <v>30</v>
      </c>
      <c r="B24" s="81"/>
      <c r="C24" s="82"/>
      <c r="D24" s="83">
        <f t="shared" si="0"/>
        <v>0</v>
      </c>
      <c r="E24" s="82"/>
      <c r="F24" s="82"/>
      <c r="G24" s="83">
        <f t="shared" si="1"/>
        <v>0</v>
      </c>
      <c r="H24" s="82"/>
      <c r="I24" s="82"/>
      <c r="J24" s="83">
        <f t="shared" si="2"/>
        <v>0</v>
      </c>
      <c r="K24" s="82"/>
      <c r="L24" s="82"/>
      <c r="M24" s="83">
        <f t="shared" si="3"/>
        <v>0</v>
      </c>
      <c r="N24" s="82"/>
      <c r="O24" s="82"/>
      <c r="P24" s="83">
        <f t="shared" si="4"/>
        <v>0</v>
      </c>
      <c r="Q24" s="82"/>
      <c r="R24" s="82"/>
      <c r="S24" s="83">
        <f t="shared" si="5"/>
        <v>0</v>
      </c>
      <c r="T24" s="82"/>
      <c r="U24" s="82"/>
      <c r="V24" s="83">
        <f t="shared" si="6"/>
        <v>0</v>
      </c>
      <c r="W24" s="82"/>
      <c r="X24" s="82"/>
      <c r="Y24" s="83">
        <f t="shared" si="7"/>
        <v>0</v>
      </c>
      <c r="Z24" s="82"/>
      <c r="AA24" s="82"/>
      <c r="AB24" s="83">
        <f t="shared" si="8"/>
        <v>0</v>
      </c>
      <c r="AC24" s="84">
        <f t="shared" si="9"/>
        <v>0</v>
      </c>
    </row>
    <row r="25" spans="1:29" ht="15.75" x14ac:dyDescent="0.25">
      <c r="A25" s="85" t="s">
        <v>32</v>
      </c>
      <c r="B25" s="81">
        <v>-50</v>
      </c>
      <c r="C25" s="82">
        <v>29</v>
      </c>
      <c r="D25" s="83">
        <f t="shared" si="0"/>
        <v>-21</v>
      </c>
      <c r="E25" s="82">
        <v>-9</v>
      </c>
      <c r="F25" s="82">
        <v>-59</v>
      </c>
      <c r="G25" s="83">
        <f t="shared" si="1"/>
        <v>-68</v>
      </c>
      <c r="H25" s="82">
        <v>-37</v>
      </c>
      <c r="I25" s="82">
        <v>-20</v>
      </c>
      <c r="J25" s="83">
        <f t="shared" si="2"/>
        <v>-57</v>
      </c>
      <c r="K25" s="82">
        <v>9</v>
      </c>
      <c r="L25" s="82">
        <v>-2</v>
      </c>
      <c r="M25" s="83">
        <f t="shared" si="3"/>
        <v>7</v>
      </c>
      <c r="N25" s="82">
        <v>-69</v>
      </c>
      <c r="O25" s="82">
        <v>-41</v>
      </c>
      <c r="P25" s="83">
        <f t="shared" si="4"/>
        <v>-110</v>
      </c>
      <c r="Q25" s="82">
        <v>13</v>
      </c>
      <c r="R25" s="82">
        <v>-57</v>
      </c>
      <c r="S25" s="83">
        <f t="shared" si="5"/>
        <v>-44</v>
      </c>
      <c r="T25" s="82">
        <v>-15</v>
      </c>
      <c r="U25" s="82">
        <v>-12</v>
      </c>
      <c r="V25" s="83">
        <f t="shared" si="6"/>
        <v>-27</v>
      </c>
      <c r="W25" s="82"/>
      <c r="X25" s="82"/>
      <c r="Y25" s="83">
        <f t="shared" si="7"/>
        <v>0</v>
      </c>
      <c r="Z25" s="82"/>
      <c r="AA25" s="82"/>
      <c r="AB25" s="83">
        <f t="shared" si="8"/>
        <v>0</v>
      </c>
      <c r="AC25" s="84">
        <f t="shared" si="9"/>
        <v>-320</v>
      </c>
    </row>
    <row r="26" spans="1:29" ht="15.75" x14ac:dyDescent="0.25">
      <c r="A26" s="85" t="s">
        <v>63</v>
      </c>
      <c r="B26" s="81">
        <v>28</v>
      </c>
      <c r="C26" s="82">
        <v>4</v>
      </c>
      <c r="D26" s="83">
        <f t="shared" ref="D26" si="42">B26+C26</f>
        <v>32</v>
      </c>
      <c r="E26" s="82"/>
      <c r="F26" s="82"/>
      <c r="G26" s="83">
        <f t="shared" ref="G26" si="43">E26+F26</f>
        <v>0</v>
      </c>
      <c r="H26" s="82">
        <v>-99</v>
      </c>
      <c r="I26" s="82">
        <v>-4</v>
      </c>
      <c r="J26" s="83">
        <f t="shared" ref="J26" si="44">H26+I26</f>
        <v>-103</v>
      </c>
      <c r="K26" s="82">
        <v>-13</v>
      </c>
      <c r="L26" s="82">
        <v>14</v>
      </c>
      <c r="M26" s="83">
        <f t="shared" ref="M26" si="45">K26+L26</f>
        <v>1</v>
      </c>
      <c r="N26" s="82">
        <v>-17</v>
      </c>
      <c r="O26" s="82">
        <v>-98</v>
      </c>
      <c r="P26" s="83">
        <f t="shared" ref="P26" si="46">N26+O26</f>
        <v>-115</v>
      </c>
      <c r="Q26" s="82"/>
      <c r="R26" s="82"/>
      <c r="S26" s="83">
        <f t="shared" ref="S26" si="47">Q26+R26</f>
        <v>0</v>
      </c>
      <c r="T26" s="82">
        <v>-66</v>
      </c>
      <c r="U26" s="82">
        <v>-68</v>
      </c>
      <c r="V26" s="83">
        <f t="shared" ref="V26" si="48">T26+U26</f>
        <v>-134</v>
      </c>
      <c r="W26" s="82"/>
      <c r="X26" s="82"/>
      <c r="Y26" s="83">
        <f t="shared" ref="Y26" si="49">W26+X26</f>
        <v>0</v>
      </c>
      <c r="Z26" s="82"/>
      <c r="AA26" s="82"/>
      <c r="AB26" s="83">
        <f t="shared" ref="AB26" si="50">Z26+AA26</f>
        <v>0</v>
      </c>
      <c r="AC26" s="84">
        <f t="shared" ref="AC26" si="51">D26+G26+J26+M26+P26+S26+V26+Y26+AB26</f>
        <v>-319</v>
      </c>
    </row>
    <row r="27" spans="1:29" ht="15.75" x14ac:dyDescent="0.25">
      <c r="A27" s="85" t="s">
        <v>33</v>
      </c>
      <c r="B27" s="81">
        <v>34</v>
      </c>
      <c r="C27" s="82">
        <v>12</v>
      </c>
      <c r="D27" s="83">
        <f t="shared" si="0"/>
        <v>46</v>
      </c>
      <c r="E27" s="82"/>
      <c r="F27" s="82"/>
      <c r="G27" s="83">
        <f t="shared" si="1"/>
        <v>0</v>
      </c>
      <c r="H27" s="82">
        <v>99</v>
      </c>
      <c r="I27" s="82">
        <v>-29</v>
      </c>
      <c r="J27" s="83">
        <f t="shared" si="2"/>
        <v>70</v>
      </c>
      <c r="K27" s="82">
        <v>80</v>
      </c>
      <c r="L27" s="82">
        <v>-21</v>
      </c>
      <c r="M27" s="83">
        <f t="shared" si="3"/>
        <v>59</v>
      </c>
      <c r="N27" s="82">
        <v>-25</v>
      </c>
      <c r="O27" s="82">
        <v>14</v>
      </c>
      <c r="P27" s="83">
        <f t="shared" si="4"/>
        <v>-11</v>
      </c>
      <c r="Q27" s="82">
        <v>2</v>
      </c>
      <c r="R27" s="82">
        <v>50</v>
      </c>
      <c r="S27" s="83">
        <f t="shared" si="5"/>
        <v>52</v>
      </c>
      <c r="T27" s="82">
        <v>13</v>
      </c>
      <c r="U27" s="82">
        <v>-10</v>
      </c>
      <c r="V27" s="83">
        <f t="shared" si="6"/>
        <v>3</v>
      </c>
      <c r="W27" s="82"/>
      <c r="X27" s="82"/>
      <c r="Y27" s="83">
        <f t="shared" si="7"/>
        <v>0</v>
      </c>
      <c r="Z27" s="82"/>
      <c r="AA27" s="82"/>
      <c r="AB27" s="83">
        <f t="shared" si="8"/>
        <v>0</v>
      </c>
      <c r="AC27" s="84">
        <f t="shared" si="9"/>
        <v>219</v>
      </c>
    </row>
    <row r="28" spans="1:29" ht="15.75" x14ac:dyDescent="0.25">
      <c r="A28" s="85" t="s">
        <v>38</v>
      </c>
      <c r="B28" s="81">
        <v>46</v>
      </c>
      <c r="C28" s="82">
        <v>138</v>
      </c>
      <c r="D28" s="83">
        <f t="shared" si="0"/>
        <v>184</v>
      </c>
      <c r="E28" s="82">
        <v>99</v>
      </c>
      <c r="F28" s="82">
        <v>21</v>
      </c>
      <c r="G28" s="83">
        <f t="shared" si="1"/>
        <v>120</v>
      </c>
      <c r="H28" s="82">
        <v>16</v>
      </c>
      <c r="I28" s="82">
        <v>57</v>
      </c>
      <c r="J28" s="83">
        <f t="shared" si="2"/>
        <v>73</v>
      </c>
      <c r="K28" s="82">
        <v>11</v>
      </c>
      <c r="L28" s="82">
        <v>-67</v>
      </c>
      <c r="M28" s="83">
        <f t="shared" si="3"/>
        <v>-56</v>
      </c>
      <c r="N28" s="82">
        <v>67</v>
      </c>
      <c r="O28" s="82">
        <v>-11</v>
      </c>
      <c r="P28" s="83">
        <f t="shared" si="4"/>
        <v>56</v>
      </c>
      <c r="Q28" s="82">
        <v>31</v>
      </c>
      <c r="R28" s="82">
        <v>32</v>
      </c>
      <c r="S28" s="83">
        <f t="shared" si="5"/>
        <v>63</v>
      </c>
      <c r="T28" s="82">
        <v>-4</v>
      </c>
      <c r="U28" s="82">
        <v>4</v>
      </c>
      <c r="V28" s="83">
        <f t="shared" si="6"/>
        <v>0</v>
      </c>
      <c r="W28" s="82"/>
      <c r="X28" s="82"/>
      <c r="Y28" s="83">
        <f t="shared" si="7"/>
        <v>0</v>
      </c>
      <c r="Z28" s="82"/>
      <c r="AA28" s="82"/>
      <c r="AB28" s="83">
        <f t="shared" si="8"/>
        <v>0</v>
      </c>
      <c r="AC28" s="84">
        <f t="shared" si="9"/>
        <v>440</v>
      </c>
    </row>
    <row r="29" spans="1:29" ht="15.75" x14ac:dyDescent="0.25">
      <c r="A29" s="85" t="s">
        <v>46</v>
      </c>
      <c r="B29" s="81">
        <v>-1</v>
      </c>
      <c r="C29" s="82">
        <v>26</v>
      </c>
      <c r="D29" s="83">
        <f t="shared" si="0"/>
        <v>25</v>
      </c>
      <c r="E29" s="82">
        <v>20</v>
      </c>
      <c r="F29" s="82">
        <v>-47</v>
      </c>
      <c r="G29" s="83">
        <f t="shared" si="1"/>
        <v>-27</v>
      </c>
      <c r="H29" s="82">
        <v>49</v>
      </c>
      <c r="I29" s="82">
        <v>40</v>
      </c>
      <c r="J29" s="83">
        <f t="shared" si="2"/>
        <v>89</v>
      </c>
      <c r="K29" s="82">
        <v>-33</v>
      </c>
      <c r="L29" s="82">
        <v>73</v>
      </c>
      <c r="M29" s="83">
        <f t="shared" si="3"/>
        <v>40</v>
      </c>
      <c r="N29" s="82">
        <v>34</v>
      </c>
      <c r="O29" s="82">
        <v>2</v>
      </c>
      <c r="P29" s="83">
        <f t="shared" si="4"/>
        <v>36</v>
      </c>
      <c r="Q29" s="82">
        <v>-77</v>
      </c>
      <c r="R29" s="82">
        <v>5</v>
      </c>
      <c r="S29" s="83">
        <f t="shared" si="5"/>
        <v>-72</v>
      </c>
      <c r="T29" s="82">
        <v>116</v>
      </c>
      <c r="U29" s="82">
        <v>27</v>
      </c>
      <c r="V29" s="83">
        <f t="shared" si="6"/>
        <v>143</v>
      </c>
      <c r="W29" s="82"/>
      <c r="X29" s="82"/>
      <c r="Y29" s="83">
        <f t="shared" si="7"/>
        <v>0</v>
      </c>
      <c r="Z29" s="82"/>
      <c r="AA29" s="82"/>
      <c r="AB29" s="83">
        <f t="shared" si="8"/>
        <v>0</v>
      </c>
      <c r="AC29" s="84">
        <f t="shared" si="9"/>
        <v>234</v>
      </c>
    </row>
    <row r="30" spans="1:29" ht="15.75" x14ac:dyDescent="0.25">
      <c r="A30" s="85" t="s">
        <v>35</v>
      </c>
      <c r="B30" s="81">
        <v>-30</v>
      </c>
      <c r="C30" s="82">
        <v>-36</v>
      </c>
      <c r="D30" s="83">
        <f t="shared" si="0"/>
        <v>-66</v>
      </c>
      <c r="E30" s="82">
        <v>-16</v>
      </c>
      <c r="F30" s="82">
        <v>-67</v>
      </c>
      <c r="G30" s="83">
        <f t="shared" si="1"/>
        <v>-83</v>
      </c>
      <c r="H30" s="82">
        <v>-55</v>
      </c>
      <c r="I30" s="82">
        <v>-45</v>
      </c>
      <c r="J30" s="83">
        <f t="shared" si="2"/>
        <v>-100</v>
      </c>
      <c r="K30" s="82">
        <v>-21</v>
      </c>
      <c r="L30" s="82">
        <v>-78</v>
      </c>
      <c r="M30" s="83">
        <f t="shared" si="3"/>
        <v>-99</v>
      </c>
      <c r="N30" s="82">
        <v>7</v>
      </c>
      <c r="O30" s="82">
        <v>21</v>
      </c>
      <c r="P30" s="83">
        <f t="shared" si="4"/>
        <v>28</v>
      </c>
      <c r="Q30" s="82">
        <v>-22</v>
      </c>
      <c r="R30" s="82">
        <v>-19</v>
      </c>
      <c r="S30" s="83">
        <f t="shared" si="5"/>
        <v>-41</v>
      </c>
      <c r="T30" s="82">
        <v>-6</v>
      </c>
      <c r="U30" s="82">
        <v>-1</v>
      </c>
      <c r="V30" s="83">
        <f t="shared" si="6"/>
        <v>-7</v>
      </c>
      <c r="W30" s="82"/>
      <c r="X30" s="82"/>
      <c r="Y30" s="83">
        <f t="shared" si="7"/>
        <v>0</v>
      </c>
      <c r="Z30" s="82"/>
      <c r="AA30" s="82"/>
      <c r="AB30" s="83">
        <f t="shared" si="8"/>
        <v>0</v>
      </c>
      <c r="AC30" s="84">
        <f t="shared" si="9"/>
        <v>-368</v>
      </c>
    </row>
    <row r="31" spans="1:29" ht="15.75" x14ac:dyDescent="0.25">
      <c r="A31" s="85" t="s">
        <v>39</v>
      </c>
      <c r="B31" s="81">
        <v>59</v>
      </c>
      <c r="C31" s="82">
        <v>-9</v>
      </c>
      <c r="D31" s="83">
        <f t="shared" si="0"/>
        <v>50</v>
      </c>
      <c r="E31" s="82">
        <v>-31</v>
      </c>
      <c r="F31" s="82">
        <v>-55</v>
      </c>
      <c r="G31" s="83">
        <f t="shared" si="1"/>
        <v>-86</v>
      </c>
      <c r="H31" s="82">
        <v>15</v>
      </c>
      <c r="I31" s="82">
        <v>49</v>
      </c>
      <c r="J31" s="83">
        <f t="shared" si="2"/>
        <v>64</v>
      </c>
      <c r="K31" s="82">
        <v>110</v>
      </c>
      <c r="L31" s="82">
        <v>-29</v>
      </c>
      <c r="M31" s="83">
        <f t="shared" si="3"/>
        <v>81</v>
      </c>
      <c r="N31" s="82">
        <v>20</v>
      </c>
      <c r="O31" s="82">
        <v>-28</v>
      </c>
      <c r="P31" s="83">
        <f t="shared" si="4"/>
        <v>-8</v>
      </c>
      <c r="Q31" s="82">
        <v>-16</v>
      </c>
      <c r="R31" s="82">
        <v>-12</v>
      </c>
      <c r="S31" s="83">
        <f t="shared" si="5"/>
        <v>-28</v>
      </c>
      <c r="T31" s="82">
        <v>62</v>
      </c>
      <c r="U31" s="82">
        <v>-22</v>
      </c>
      <c r="V31" s="83">
        <f t="shared" si="6"/>
        <v>40</v>
      </c>
      <c r="W31" s="82"/>
      <c r="X31" s="82"/>
      <c r="Y31" s="83">
        <f t="shared" si="7"/>
        <v>0</v>
      </c>
      <c r="Z31" s="82"/>
      <c r="AA31" s="82"/>
      <c r="AB31" s="83">
        <f t="shared" si="8"/>
        <v>0</v>
      </c>
      <c r="AC31" s="84">
        <f t="shared" si="9"/>
        <v>113</v>
      </c>
    </row>
    <row r="32" spans="1:29" ht="15.75" x14ac:dyDescent="0.25">
      <c r="A32" s="85" t="s">
        <v>29</v>
      </c>
      <c r="B32" s="81"/>
      <c r="C32" s="82"/>
      <c r="D32" s="83">
        <f t="shared" ref="D32" si="52">B32+C32</f>
        <v>0</v>
      </c>
      <c r="E32" s="82">
        <v>70</v>
      </c>
      <c r="F32" s="82">
        <v>73</v>
      </c>
      <c r="G32" s="83">
        <f t="shared" ref="G32" si="53">E32+F32</f>
        <v>143</v>
      </c>
      <c r="H32" s="82">
        <v>17</v>
      </c>
      <c r="I32" s="82">
        <v>92</v>
      </c>
      <c r="J32" s="83">
        <f t="shared" ref="J32" si="54">H32+I32</f>
        <v>109</v>
      </c>
      <c r="K32" s="82">
        <v>-56</v>
      </c>
      <c r="L32" s="82">
        <v>-44</v>
      </c>
      <c r="M32" s="83">
        <f t="shared" ref="M32" si="55">K32+L32</f>
        <v>-100</v>
      </c>
      <c r="N32" s="82"/>
      <c r="O32" s="82"/>
      <c r="P32" s="83">
        <f t="shared" ref="P32" si="56">N32+O32</f>
        <v>0</v>
      </c>
      <c r="Q32" s="82"/>
      <c r="R32" s="82"/>
      <c r="S32" s="83">
        <f t="shared" ref="S32" si="57">Q32+R32</f>
        <v>0</v>
      </c>
      <c r="T32" s="82">
        <v>-21</v>
      </c>
      <c r="U32" s="82">
        <v>93</v>
      </c>
      <c r="V32" s="83">
        <f t="shared" ref="V32" si="58">T32+U32</f>
        <v>72</v>
      </c>
      <c r="W32" s="82"/>
      <c r="X32" s="82"/>
      <c r="Y32" s="83">
        <f t="shared" ref="Y32" si="59">W32+X32</f>
        <v>0</v>
      </c>
      <c r="Z32" s="82"/>
      <c r="AA32" s="82"/>
      <c r="AB32" s="83">
        <f t="shared" si="8"/>
        <v>0</v>
      </c>
      <c r="AC32" s="84">
        <f t="shared" si="9"/>
        <v>224</v>
      </c>
    </row>
    <row r="33" spans="1:29" ht="15.75" x14ac:dyDescent="0.25">
      <c r="A33" s="85" t="s">
        <v>41</v>
      </c>
      <c r="B33" s="81">
        <v>71</v>
      </c>
      <c r="C33" s="82">
        <v>6</v>
      </c>
      <c r="D33" s="83">
        <f t="shared" si="0"/>
        <v>77</v>
      </c>
      <c r="E33" s="82">
        <v>42</v>
      </c>
      <c r="F33" s="82">
        <v>24</v>
      </c>
      <c r="G33" s="83">
        <f t="shared" si="1"/>
        <v>66</v>
      </c>
      <c r="H33" s="82">
        <v>2</v>
      </c>
      <c r="I33" s="82">
        <v>-65</v>
      </c>
      <c r="J33" s="83">
        <f t="shared" si="2"/>
        <v>-63</v>
      </c>
      <c r="K33" s="82">
        <v>-12</v>
      </c>
      <c r="L33" s="82">
        <v>34</v>
      </c>
      <c r="M33" s="83">
        <f t="shared" si="3"/>
        <v>22</v>
      </c>
      <c r="N33" s="82">
        <v>-50</v>
      </c>
      <c r="O33" s="82">
        <v>-15</v>
      </c>
      <c r="P33" s="83">
        <f t="shared" si="4"/>
        <v>-65</v>
      </c>
      <c r="Q33" s="82">
        <v>1</v>
      </c>
      <c r="R33" s="82">
        <v>-36</v>
      </c>
      <c r="S33" s="83">
        <f t="shared" si="5"/>
        <v>-35</v>
      </c>
      <c r="T33" s="82">
        <v>-3</v>
      </c>
      <c r="U33" s="82">
        <v>28</v>
      </c>
      <c r="V33" s="83">
        <f t="shared" si="6"/>
        <v>25</v>
      </c>
      <c r="W33" s="82"/>
      <c r="X33" s="82"/>
      <c r="Y33" s="83">
        <f t="shared" si="7"/>
        <v>0</v>
      </c>
      <c r="Z33" s="82"/>
      <c r="AA33" s="82"/>
      <c r="AB33" s="83">
        <f t="shared" si="8"/>
        <v>0</v>
      </c>
      <c r="AC33" s="84">
        <f t="shared" si="9"/>
        <v>27</v>
      </c>
    </row>
    <row r="34" spans="1:29" ht="15.75" x14ac:dyDescent="0.25">
      <c r="A34" s="85" t="s">
        <v>60</v>
      </c>
      <c r="B34" s="81">
        <v>-13</v>
      </c>
      <c r="C34" s="82">
        <v>7</v>
      </c>
      <c r="D34" s="83">
        <f t="shared" si="0"/>
        <v>-6</v>
      </c>
      <c r="E34" s="82">
        <v>5</v>
      </c>
      <c r="F34" s="82">
        <v>36</v>
      </c>
      <c r="G34" s="83">
        <f t="shared" si="1"/>
        <v>41</v>
      </c>
      <c r="H34" s="82">
        <v>-2</v>
      </c>
      <c r="I34" s="82">
        <v>-38</v>
      </c>
      <c r="J34" s="83">
        <f t="shared" si="2"/>
        <v>-40</v>
      </c>
      <c r="K34" s="82">
        <v>41</v>
      </c>
      <c r="L34" s="82">
        <v>-1</v>
      </c>
      <c r="M34" s="83">
        <f t="shared" si="3"/>
        <v>40</v>
      </c>
      <c r="N34" s="82">
        <v>-11</v>
      </c>
      <c r="O34" s="82">
        <v>-28</v>
      </c>
      <c r="P34" s="83">
        <f t="shared" si="4"/>
        <v>-39</v>
      </c>
      <c r="Q34" s="82">
        <v>123</v>
      </c>
      <c r="R34" s="82">
        <v>-66</v>
      </c>
      <c r="S34" s="83">
        <f t="shared" si="5"/>
        <v>57</v>
      </c>
      <c r="T34" s="82">
        <v>-9</v>
      </c>
      <c r="U34" s="82">
        <v>7</v>
      </c>
      <c r="V34" s="83">
        <f t="shared" si="6"/>
        <v>-2</v>
      </c>
      <c r="W34" s="82"/>
      <c r="X34" s="82"/>
      <c r="Y34" s="83">
        <f t="shared" si="7"/>
        <v>0</v>
      </c>
      <c r="Z34" s="82"/>
      <c r="AA34" s="82"/>
      <c r="AB34" s="83">
        <f t="shared" si="8"/>
        <v>0</v>
      </c>
      <c r="AC34" s="84">
        <f t="shared" si="9"/>
        <v>51</v>
      </c>
    </row>
    <row r="35" spans="1:29" ht="15.75" x14ac:dyDescent="0.25">
      <c r="A35" s="85" t="s">
        <v>36</v>
      </c>
      <c r="B35" s="81">
        <v>40</v>
      </c>
      <c r="C35" s="82">
        <v>-20</v>
      </c>
      <c r="D35" s="83">
        <f t="shared" si="0"/>
        <v>20</v>
      </c>
      <c r="E35" s="82"/>
      <c r="F35" s="82"/>
      <c r="G35" s="83">
        <f t="shared" si="1"/>
        <v>0</v>
      </c>
      <c r="H35" s="82"/>
      <c r="I35" s="82"/>
      <c r="J35" s="83">
        <f t="shared" si="2"/>
        <v>0</v>
      </c>
      <c r="K35" s="82">
        <v>22</v>
      </c>
      <c r="L35" s="82">
        <v>-38</v>
      </c>
      <c r="M35" s="83">
        <f t="shared" si="3"/>
        <v>-16</v>
      </c>
      <c r="N35" s="82">
        <v>16</v>
      </c>
      <c r="O35" s="82">
        <v>10</v>
      </c>
      <c r="P35" s="83">
        <f t="shared" si="4"/>
        <v>26</v>
      </c>
      <c r="Q35" s="82"/>
      <c r="R35" s="82"/>
      <c r="S35" s="83">
        <f t="shared" si="5"/>
        <v>0</v>
      </c>
      <c r="T35" s="82"/>
      <c r="U35" s="82"/>
      <c r="V35" s="83">
        <f t="shared" si="6"/>
        <v>0</v>
      </c>
      <c r="W35" s="82"/>
      <c r="X35" s="82"/>
      <c r="Y35" s="83">
        <f t="shared" si="7"/>
        <v>0</v>
      </c>
      <c r="Z35" s="82"/>
      <c r="AA35" s="82"/>
      <c r="AB35" s="83">
        <f t="shared" si="8"/>
        <v>0</v>
      </c>
      <c r="AC35" s="84">
        <f t="shared" si="9"/>
        <v>30</v>
      </c>
    </row>
    <row r="36" spans="1:29" ht="15.75" x14ac:dyDescent="0.25">
      <c r="A36" s="85" t="s">
        <v>28</v>
      </c>
      <c r="B36" s="81">
        <v>-129</v>
      </c>
      <c r="C36" s="82">
        <v>-76</v>
      </c>
      <c r="D36" s="83">
        <f t="shared" si="0"/>
        <v>-205</v>
      </c>
      <c r="E36" s="82">
        <v>18</v>
      </c>
      <c r="F36" s="82">
        <v>28</v>
      </c>
      <c r="G36" s="83">
        <f t="shared" si="1"/>
        <v>46</v>
      </c>
      <c r="H36" s="82"/>
      <c r="I36" s="82"/>
      <c r="J36" s="83">
        <f t="shared" si="2"/>
        <v>0</v>
      </c>
      <c r="K36" s="82">
        <v>-26</v>
      </c>
      <c r="L36" s="82">
        <v>7</v>
      </c>
      <c r="M36" s="83">
        <f t="shared" si="3"/>
        <v>-19</v>
      </c>
      <c r="N36" s="82">
        <v>-15</v>
      </c>
      <c r="O36" s="82">
        <v>-9</v>
      </c>
      <c r="P36" s="83">
        <f t="shared" si="4"/>
        <v>-24</v>
      </c>
      <c r="Q36" s="82">
        <v>18</v>
      </c>
      <c r="R36" s="82">
        <v>26</v>
      </c>
      <c r="S36" s="83">
        <f t="shared" si="5"/>
        <v>44</v>
      </c>
      <c r="T36" s="82">
        <v>-20</v>
      </c>
      <c r="U36" s="82">
        <v>28</v>
      </c>
      <c r="V36" s="83">
        <f t="shared" si="6"/>
        <v>8</v>
      </c>
      <c r="W36" s="82"/>
      <c r="X36" s="82"/>
      <c r="Y36" s="83">
        <f t="shared" si="7"/>
        <v>0</v>
      </c>
      <c r="Z36" s="82"/>
      <c r="AA36" s="82"/>
      <c r="AB36" s="83">
        <f t="shared" si="8"/>
        <v>0</v>
      </c>
      <c r="AC36" s="84">
        <f t="shared" si="9"/>
        <v>-150</v>
      </c>
    </row>
    <row r="37" spans="1:29" ht="15.75" x14ac:dyDescent="0.25">
      <c r="A37" s="85" t="s">
        <v>67</v>
      </c>
      <c r="B37" s="81">
        <v>-32</v>
      </c>
      <c r="C37" s="82">
        <v>-50</v>
      </c>
      <c r="D37" s="83">
        <f t="shared" ref="D37:D39" si="60">B37+C37</f>
        <v>-82</v>
      </c>
      <c r="E37" s="82">
        <v>-73</v>
      </c>
      <c r="F37" s="82">
        <v>-74</v>
      </c>
      <c r="G37" s="83">
        <f t="shared" ref="G37:G39" si="61">E37+F37</f>
        <v>-147</v>
      </c>
      <c r="H37" s="82">
        <v>125</v>
      </c>
      <c r="I37" s="82">
        <v>55</v>
      </c>
      <c r="J37" s="83">
        <f t="shared" ref="J37:J39" si="62">H37+I37</f>
        <v>180</v>
      </c>
      <c r="K37" s="82">
        <v>42</v>
      </c>
      <c r="L37" s="82">
        <v>-5</v>
      </c>
      <c r="M37" s="83">
        <f t="shared" ref="M37:M39" si="63">K37+L37</f>
        <v>37</v>
      </c>
      <c r="N37" s="82">
        <v>-3</v>
      </c>
      <c r="O37" s="82">
        <v>-23</v>
      </c>
      <c r="P37" s="83">
        <f t="shared" ref="P37:P39" si="64">N37+O37</f>
        <v>-26</v>
      </c>
      <c r="Q37" s="82">
        <v>-7</v>
      </c>
      <c r="R37" s="82">
        <v>48</v>
      </c>
      <c r="S37" s="83">
        <f t="shared" ref="S37:S39" si="65">Q37+R37</f>
        <v>41</v>
      </c>
      <c r="T37" s="82">
        <v>-59</v>
      </c>
      <c r="U37" s="82">
        <v>-11</v>
      </c>
      <c r="V37" s="83">
        <f t="shared" ref="V37:V39" si="66">T37+U37</f>
        <v>-70</v>
      </c>
      <c r="W37" s="82"/>
      <c r="X37" s="82"/>
      <c r="Y37" s="83">
        <f t="shared" ref="Y37:Y39" si="67">W37+X37</f>
        <v>0</v>
      </c>
      <c r="Z37" s="82"/>
      <c r="AA37" s="82"/>
      <c r="AB37" s="83">
        <f t="shared" ref="AB37:AB39" si="68">Z37+AA37</f>
        <v>0</v>
      </c>
      <c r="AC37" s="84">
        <f t="shared" ref="AC37:AC39" si="69">D37+G37+J37+M37+P37+S37+V37+Y37+AB37</f>
        <v>-67</v>
      </c>
    </row>
    <row r="38" spans="1:29" ht="15.75" x14ac:dyDescent="0.25">
      <c r="A38" s="85"/>
      <c r="B38" s="81"/>
      <c r="C38" s="82"/>
      <c r="D38" s="83">
        <f t="shared" si="60"/>
        <v>0</v>
      </c>
      <c r="E38" s="82"/>
      <c r="F38" s="82"/>
      <c r="G38" s="83">
        <f t="shared" si="61"/>
        <v>0</v>
      </c>
      <c r="H38" s="82"/>
      <c r="I38" s="82"/>
      <c r="J38" s="83">
        <f t="shared" si="62"/>
        <v>0</v>
      </c>
      <c r="K38" s="82"/>
      <c r="L38" s="82"/>
      <c r="M38" s="83">
        <f t="shared" si="63"/>
        <v>0</v>
      </c>
      <c r="N38" s="82"/>
      <c r="O38" s="82"/>
      <c r="P38" s="83">
        <f t="shared" si="64"/>
        <v>0</v>
      </c>
      <c r="Q38" s="82"/>
      <c r="R38" s="82"/>
      <c r="S38" s="83">
        <f t="shared" si="65"/>
        <v>0</v>
      </c>
      <c r="T38" s="82"/>
      <c r="U38" s="82"/>
      <c r="V38" s="83">
        <f t="shared" si="66"/>
        <v>0</v>
      </c>
      <c r="W38" s="82"/>
      <c r="X38" s="82"/>
      <c r="Y38" s="83">
        <f t="shared" si="67"/>
        <v>0</v>
      </c>
      <c r="Z38" s="82"/>
      <c r="AA38" s="82"/>
      <c r="AB38" s="83">
        <f t="shared" si="68"/>
        <v>0</v>
      </c>
      <c r="AC38" s="84">
        <f t="shared" si="69"/>
        <v>0</v>
      </c>
    </row>
    <row r="39" spans="1:29" ht="15.75" x14ac:dyDescent="0.25">
      <c r="A39" s="85"/>
      <c r="B39" s="81"/>
      <c r="C39" s="82"/>
      <c r="D39" s="83">
        <f t="shared" si="60"/>
        <v>0</v>
      </c>
      <c r="E39" s="82"/>
      <c r="F39" s="82"/>
      <c r="G39" s="83">
        <f t="shared" si="61"/>
        <v>0</v>
      </c>
      <c r="H39" s="82"/>
      <c r="I39" s="82"/>
      <c r="J39" s="83">
        <f t="shared" si="62"/>
        <v>0</v>
      </c>
      <c r="K39" s="82"/>
      <c r="L39" s="82"/>
      <c r="M39" s="83">
        <f t="shared" si="63"/>
        <v>0</v>
      </c>
      <c r="N39" s="82"/>
      <c r="O39" s="82"/>
      <c r="P39" s="83">
        <f t="shared" si="64"/>
        <v>0</v>
      </c>
      <c r="Q39" s="82"/>
      <c r="R39" s="82"/>
      <c r="S39" s="83">
        <f t="shared" si="65"/>
        <v>0</v>
      </c>
      <c r="T39" s="82"/>
      <c r="U39" s="82"/>
      <c r="V39" s="83">
        <f t="shared" si="66"/>
        <v>0</v>
      </c>
      <c r="W39" s="82"/>
      <c r="X39" s="82"/>
      <c r="Y39" s="83">
        <f t="shared" si="67"/>
        <v>0</v>
      </c>
      <c r="Z39" s="82"/>
      <c r="AA39" s="82"/>
      <c r="AB39" s="83">
        <f t="shared" si="68"/>
        <v>0</v>
      </c>
      <c r="AC39" s="84">
        <f t="shared" si="69"/>
        <v>0</v>
      </c>
    </row>
    <row r="40" spans="1:29" ht="15.75" x14ac:dyDescent="0.25">
      <c r="A40" s="85"/>
      <c r="B40" s="81"/>
      <c r="C40" s="82"/>
      <c r="D40" s="83">
        <f t="shared" si="0"/>
        <v>0</v>
      </c>
      <c r="E40" s="82"/>
      <c r="F40" s="82"/>
      <c r="G40" s="83">
        <f t="shared" si="1"/>
        <v>0</v>
      </c>
      <c r="H40" s="82"/>
      <c r="I40" s="82"/>
      <c r="J40" s="83">
        <f t="shared" si="2"/>
        <v>0</v>
      </c>
      <c r="K40" s="82"/>
      <c r="L40" s="82"/>
      <c r="M40" s="83">
        <f t="shared" si="3"/>
        <v>0</v>
      </c>
      <c r="N40" s="82"/>
      <c r="O40" s="82"/>
      <c r="P40" s="83">
        <f t="shared" si="4"/>
        <v>0</v>
      </c>
      <c r="Q40" s="82"/>
      <c r="R40" s="82"/>
      <c r="S40" s="83">
        <f t="shared" si="5"/>
        <v>0</v>
      </c>
      <c r="T40" s="82"/>
      <c r="U40" s="82"/>
      <c r="V40" s="83">
        <f t="shared" si="6"/>
        <v>0</v>
      </c>
      <c r="W40" s="82"/>
      <c r="X40" s="82"/>
      <c r="Y40" s="83">
        <f t="shared" si="7"/>
        <v>0</v>
      </c>
      <c r="Z40" s="82"/>
      <c r="AA40" s="82"/>
      <c r="AB40" s="83">
        <f t="shared" si="8"/>
        <v>0</v>
      </c>
      <c r="AC40" s="84">
        <f t="shared" si="9"/>
        <v>0</v>
      </c>
    </row>
    <row r="41" spans="1:29" ht="15.75" x14ac:dyDescent="0.25">
      <c r="A41" s="85"/>
      <c r="B41" s="81"/>
      <c r="C41" s="82"/>
      <c r="D41" s="83">
        <f t="shared" si="0"/>
        <v>0</v>
      </c>
      <c r="E41" s="82"/>
      <c r="F41" s="82"/>
      <c r="G41" s="83">
        <f t="shared" si="1"/>
        <v>0</v>
      </c>
      <c r="H41" s="82"/>
      <c r="I41" s="82"/>
      <c r="J41" s="83">
        <f t="shared" si="2"/>
        <v>0</v>
      </c>
      <c r="K41" s="82"/>
      <c r="L41" s="82"/>
      <c r="M41" s="83">
        <f t="shared" si="3"/>
        <v>0</v>
      </c>
      <c r="N41" s="82"/>
      <c r="O41" s="82"/>
      <c r="P41" s="83">
        <f t="shared" si="4"/>
        <v>0</v>
      </c>
      <c r="Q41" s="82"/>
      <c r="R41" s="82"/>
      <c r="S41" s="83">
        <f t="shared" si="5"/>
        <v>0</v>
      </c>
      <c r="T41" s="82"/>
      <c r="U41" s="82"/>
      <c r="V41" s="83">
        <f t="shared" si="6"/>
        <v>0</v>
      </c>
      <c r="W41" s="82"/>
      <c r="X41" s="82"/>
      <c r="Y41" s="83">
        <f t="shared" si="7"/>
        <v>0</v>
      </c>
      <c r="Z41" s="82"/>
      <c r="AA41" s="82"/>
      <c r="AB41" s="83">
        <f t="shared" si="8"/>
        <v>0</v>
      </c>
      <c r="AC41" s="84">
        <f t="shared" si="9"/>
        <v>0</v>
      </c>
    </row>
    <row r="42" spans="1:29" ht="15.75" x14ac:dyDescent="0.25">
      <c r="A42" s="85"/>
      <c r="B42" s="81"/>
      <c r="C42" s="82"/>
      <c r="D42" s="83">
        <f t="shared" si="0"/>
        <v>0</v>
      </c>
      <c r="E42" s="82"/>
      <c r="F42" s="82"/>
      <c r="G42" s="83">
        <f t="shared" si="1"/>
        <v>0</v>
      </c>
      <c r="H42" s="82"/>
      <c r="I42" s="82"/>
      <c r="J42" s="83">
        <f t="shared" si="2"/>
        <v>0</v>
      </c>
      <c r="K42" s="82"/>
      <c r="L42" s="82"/>
      <c r="M42" s="83">
        <f t="shared" si="3"/>
        <v>0</v>
      </c>
      <c r="N42" s="82"/>
      <c r="O42" s="82"/>
      <c r="P42" s="83">
        <f t="shared" si="4"/>
        <v>0</v>
      </c>
      <c r="Q42" s="82"/>
      <c r="R42" s="82"/>
      <c r="S42" s="83">
        <f t="shared" si="5"/>
        <v>0</v>
      </c>
      <c r="T42" s="82"/>
      <c r="U42" s="82"/>
      <c r="V42" s="83">
        <f t="shared" si="6"/>
        <v>0</v>
      </c>
      <c r="W42" s="82"/>
      <c r="X42" s="82"/>
      <c r="Y42" s="83">
        <f t="shared" si="7"/>
        <v>0</v>
      </c>
      <c r="Z42" s="82"/>
      <c r="AA42" s="82"/>
      <c r="AB42" s="83">
        <f t="shared" si="8"/>
        <v>0</v>
      </c>
      <c r="AC42" s="84">
        <f t="shared" si="9"/>
        <v>0</v>
      </c>
    </row>
    <row r="43" spans="1:29" ht="15.75" x14ac:dyDescent="0.25">
      <c r="A43" s="86" t="s">
        <v>24</v>
      </c>
      <c r="B43" s="80">
        <f>SUM(B6:B42)</f>
        <v>58</v>
      </c>
      <c r="C43" s="80">
        <f t="shared" ref="C43:AB43" si="70">SUM(C6:C42)</f>
        <v>-31</v>
      </c>
      <c r="D43" s="120">
        <f t="shared" si="70"/>
        <v>27</v>
      </c>
      <c r="E43" s="80">
        <f t="shared" si="70"/>
        <v>0</v>
      </c>
      <c r="F43" s="80">
        <f t="shared" si="70"/>
        <v>0</v>
      </c>
      <c r="G43" s="87">
        <f t="shared" si="70"/>
        <v>0</v>
      </c>
      <c r="H43" s="80">
        <f t="shared" si="70"/>
        <v>0</v>
      </c>
      <c r="I43" s="80">
        <f t="shared" si="70"/>
        <v>0</v>
      </c>
      <c r="J43" s="87">
        <f t="shared" si="70"/>
        <v>0</v>
      </c>
      <c r="K43" s="80">
        <f t="shared" si="70"/>
        <v>0</v>
      </c>
      <c r="L43" s="80">
        <f t="shared" si="70"/>
        <v>0</v>
      </c>
      <c r="M43" s="87">
        <f t="shared" si="70"/>
        <v>0</v>
      </c>
      <c r="N43" s="80">
        <f t="shared" si="70"/>
        <v>0</v>
      </c>
      <c r="O43" s="80">
        <f t="shared" si="70"/>
        <v>0</v>
      </c>
      <c r="P43" s="87">
        <f t="shared" si="70"/>
        <v>0</v>
      </c>
      <c r="Q43" s="80">
        <f t="shared" si="70"/>
        <v>0</v>
      </c>
      <c r="R43" s="80">
        <f t="shared" si="70"/>
        <v>0</v>
      </c>
      <c r="S43" s="87">
        <f t="shared" si="70"/>
        <v>0</v>
      </c>
      <c r="T43" s="80">
        <f t="shared" si="70"/>
        <v>0</v>
      </c>
      <c r="U43" s="80">
        <f t="shared" si="70"/>
        <v>0</v>
      </c>
      <c r="V43" s="87">
        <f t="shared" si="70"/>
        <v>0</v>
      </c>
      <c r="W43" s="80">
        <f t="shared" si="70"/>
        <v>0</v>
      </c>
      <c r="X43" s="80">
        <f t="shared" si="70"/>
        <v>0</v>
      </c>
      <c r="Y43" s="87">
        <f t="shared" si="70"/>
        <v>0</v>
      </c>
      <c r="Z43" s="80">
        <f t="shared" si="70"/>
        <v>0</v>
      </c>
      <c r="AA43" s="80">
        <f t="shared" si="70"/>
        <v>0</v>
      </c>
      <c r="AB43" s="87">
        <f t="shared" si="70"/>
        <v>0</v>
      </c>
      <c r="AC43" s="84">
        <f>D43+G43+J43+M43+P43+S43+V43+Y43+AB43</f>
        <v>27</v>
      </c>
    </row>
    <row r="44" spans="1:29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73">
        <f>SUM(AC6:AC43)</f>
        <v>54</v>
      </c>
    </row>
    <row r="45" spans="1:29" ht="18.75" customHeight="1" x14ac:dyDescent="0.3">
      <c r="A45" s="88" t="s">
        <v>23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spans="1:29" x14ac:dyDescent="0.25">
      <c r="A46" s="22" t="s">
        <v>11</v>
      </c>
      <c r="B46" s="124">
        <v>43711</v>
      </c>
      <c r="C46" s="125"/>
      <c r="D46" s="126"/>
      <c r="E46" s="124">
        <v>43739</v>
      </c>
      <c r="F46" s="125"/>
      <c r="G46" s="126"/>
      <c r="H46" s="124">
        <v>43774</v>
      </c>
      <c r="I46" s="125"/>
      <c r="J46" s="126"/>
      <c r="K46" s="124">
        <v>43802</v>
      </c>
      <c r="L46" s="125"/>
      <c r="M46" s="126"/>
      <c r="N46" s="124">
        <v>43837</v>
      </c>
      <c r="O46" s="125"/>
      <c r="P46" s="126"/>
      <c r="Q46" s="124">
        <v>43865</v>
      </c>
      <c r="R46" s="125"/>
      <c r="S46" s="126"/>
      <c r="T46" s="124">
        <v>43893</v>
      </c>
      <c r="U46" s="125"/>
      <c r="V46" s="126"/>
      <c r="W46" s="124">
        <v>43928</v>
      </c>
      <c r="X46" s="125"/>
      <c r="Y46" s="126"/>
      <c r="Z46" s="124">
        <v>43963</v>
      </c>
      <c r="AA46" s="125"/>
      <c r="AB46" s="126"/>
      <c r="AC46" s="22" t="s">
        <v>14</v>
      </c>
    </row>
    <row r="47" spans="1:29" ht="11.25" x14ac:dyDescent="0.2">
      <c r="A47" s="90"/>
      <c r="B47" s="24" t="s">
        <v>12</v>
      </c>
      <c r="C47" s="24" t="s">
        <v>13</v>
      </c>
      <c r="D47" s="24" t="s">
        <v>15</v>
      </c>
      <c r="E47" s="24" t="s">
        <v>12</v>
      </c>
      <c r="F47" s="24" t="s">
        <v>13</v>
      </c>
      <c r="G47" s="24" t="s">
        <v>16</v>
      </c>
      <c r="H47" s="24" t="s">
        <v>12</v>
      </c>
      <c r="I47" s="24" t="s">
        <v>13</v>
      </c>
      <c r="J47" s="24" t="s">
        <v>17</v>
      </c>
      <c r="K47" s="24" t="s">
        <v>12</v>
      </c>
      <c r="L47" s="24" t="s">
        <v>13</v>
      </c>
      <c r="M47" s="24" t="s">
        <v>18</v>
      </c>
      <c r="N47" s="24" t="s">
        <v>12</v>
      </c>
      <c r="O47" s="24" t="s">
        <v>13</v>
      </c>
      <c r="P47" s="24" t="s">
        <v>19</v>
      </c>
      <c r="Q47" s="24" t="s">
        <v>12</v>
      </c>
      <c r="R47" s="24" t="s">
        <v>13</v>
      </c>
      <c r="S47" s="24" t="s">
        <v>20</v>
      </c>
      <c r="T47" s="24" t="s">
        <v>12</v>
      </c>
      <c r="U47" s="24" t="s">
        <v>13</v>
      </c>
      <c r="V47" s="24" t="s">
        <v>25</v>
      </c>
      <c r="W47" s="24" t="s">
        <v>12</v>
      </c>
      <c r="X47" s="24" t="s">
        <v>13</v>
      </c>
      <c r="Y47" s="24" t="s">
        <v>26</v>
      </c>
      <c r="Z47" s="24" t="s">
        <v>12</v>
      </c>
      <c r="AA47" s="24" t="s">
        <v>13</v>
      </c>
      <c r="AB47" s="24" t="s">
        <v>26</v>
      </c>
      <c r="AC47" s="25"/>
    </row>
    <row r="48" spans="1:29" ht="15.75" x14ac:dyDescent="0.25">
      <c r="A48" s="85" t="s">
        <v>47</v>
      </c>
      <c r="B48" s="81">
        <v>13</v>
      </c>
      <c r="C48" s="82">
        <v>-52</v>
      </c>
      <c r="D48" s="83">
        <f t="shared" ref="D48" si="71">B48+C48</f>
        <v>-39</v>
      </c>
      <c r="E48" s="82">
        <v>-90</v>
      </c>
      <c r="F48" s="82">
        <v>6</v>
      </c>
      <c r="G48" s="83">
        <f t="shared" ref="G48" si="72">E48+F48</f>
        <v>-84</v>
      </c>
      <c r="H48" s="82">
        <v>-89</v>
      </c>
      <c r="I48" s="82">
        <v>40</v>
      </c>
      <c r="J48" s="83">
        <f t="shared" ref="J48" si="73">H48+I48</f>
        <v>-49</v>
      </c>
      <c r="K48" s="82">
        <v>-4</v>
      </c>
      <c r="L48" s="82">
        <v>-24</v>
      </c>
      <c r="M48" s="83">
        <f t="shared" ref="M48" si="74">K48+L48</f>
        <v>-28</v>
      </c>
      <c r="N48" s="82"/>
      <c r="O48" s="82"/>
      <c r="P48" s="83">
        <f t="shared" ref="P48" si="75">N48+O48</f>
        <v>0</v>
      </c>
      <c r="Q48" s="82"/>
      <c r="R48" s="82"/>
      <c r="S48" s="83">
        <f t="shared" ref="S48" si="76">Q48+R48</f>
        <v>0</v>
      </c>
      <c r="T48" s="82"/>
      <c r="U48" s="82"/>
      <c r="V48" s="83">
        <f t="shared" ref="V48" si="77">T48+U48</f>
        <v>0</v>
      </c>
      <c r="W48" s="82"/>
      <c r="X48" s="82"/>
      <c r="Y48" s="83">
        <f t="shared" ref="Y48" si="78">W48+X48</f>
        <v>0</v>
      </c>
      <c r="Z48" s="82"/>
      <c r="AA48" s="82"/>
      <c r="AB48" s="83">
        <f t="shared" ref="AB48:AB56" si="79">Z48+AA48</f>
        <v>0</v>
      </c>
      <c r="AC48" s="27">
        <f>D48+G48+J48+M48+P48+S48+V48+Y48+AB48</f>
        <v>-200</v>
      </c>
    </row>
    <row r="49" spans="1:29" ht="15.75" x14ac:dyDescent="0.25">
      <c r="A49" s="85" t="s">
        <v>50</v>
      </c>
      <c r="B49" s="81">
        <v>13</v>
      </c>
      <c r="C49" s="82">
        <v>-11</v>
      </c>
      <c r="D49" s="83">
        <f t="shared" ref="D49:D56" si="80">B49+C49</f>
        <v>2</v>
      </c>
      <c r="E49" s="82">
        <v>21</v>
      </c>
      <c r="F49" s="82">
        <v>-22</v>
      </c>
      <c r="G49" s="83">
        <f t="shared" ref="G49:G56" si="81">E49+F49</f>
        <v>-1</v>
      </c>
      <c r="H49" s="82">
        <v>-27</v>
      </c>
      <c r="I49" s="82">
        <v>-27</v>
      </c>
      <c r="J49" s="83">
        <f t="shared" ref="J49:J56" si="82">H49+I49</f>
        <v>-54</v>
      </c>
      <c r="K49" s="82">
        <v>-6</v>
      </c>
      <c r="L49" s="82">
        <v>-1</v>
      </c>
      <c r="M49" s="83">
        <f t="shared" ref="M49:M56" si="83">K49+L49</f>
        <v>-7</v>
      </c>
      <c r="N49" s="82">
        <v>61</v>
      </c>
      <c r="O49" s="82">
        <v>22</v>
      </c>
      <c r="P49" s="83">
        <f t="shared" ref="P49:P56" si="84">N49+O49</f>
        <v>83</v>
      </c>
      <c r="Q49" s="82">
        <v>132</v>
      </c>
      <c r="R49" s="82">
        <v>-6</v>
      </c>
      <c r="S49" s="83">
        <f t="shared" ref="S49:S56" si="85">Q49+R49</f>
        <v>126</v>
      </c>
      <c r="T49" s="82">
        <v>-10</v>
      </c>
      <c r="U49" s="82">
        <v>-103</v>
      </c>
      <c r="V49" s="83">
        <f t="shared" ref="V49:V56" si="86">T49+U49</f>
        <v>-113</v>
      </c>
      <c r="W49" s="82"/>
      <c r="X49" s="82"/>
      <c r="Y49" s="83">
        <f t="shared" ref="Y49:Y56" si="87">W49+X49</f>
        <v>0</v>
      </c>
      <c r="Z49" s="82"/>
      <c r="AA49" s="82"/>
      <c r="AB49" s="83">
        <f t="shared" si="79"/>
        <v>0</v>
      </c>
      <c r="AC49" s="27">
        <f t="shared" ref="AC49:AC57" si="88">D49+G49+J49+M49+P49+S49+V49+Y49+AB49</f>
        <v>36</v>
      </c>
    </row>
    <row r="50" spans="1:29" ht="15.75" x14ac:dyDescent="0.25">
      <c r="A50" s="85" t="s">
        <v>48</v>
      </c>
      <c r="B50" s="81">
        <v>18</v>
      </c>
      <c r="C50" s="82">
        <v>55</v>
      </c>
      <c r="D50" s="83">
        <f t="shared" si="80"/>
        <v>73</v>
      </c>
      <c r="E50" s="82">
        <v>-18</v>
      </c>
      <c r="F50" s="82">
        <v>-44</v>
      </c>
      <c r="G50" s="83">
        <f t="shared" si="81"/>
        <v>-62</v>
      </c>
      <c r="H50" s="82">
        <v>139</v>
      </c>
      <c r="I50" s="82">
        <v>7</v>
      </c>
      <c r="J50" s="83">
        <f t="shared" si="82"/>
        <v>146</v>
      </c>
      <c r="K50" s="82">
        <v>1</v>
      </c>
      <c r="L50" s="82">
        <v>5</v>
      </c>
      <c r="M50" s="83">
        <f t="shared" si="83"/>
        <v>6</v>
      </c>
      <c r="N50" s="82">
        <v>0</v>
      </c>
      <c r="O50" s="82">
        <v>33</v>
      </c>
      <c r="P50" s="83">
        <f t="shared" si="84"/>
        <v>33</v>
      </c>
      <c r="Q50" s="82">
        <v>-16</v>
      </c>
      <c r="R50" s="82">
        <v>-12</v>
      </c>
      <c r="S50" s="83">
        <f t="shared" si="85"/>
        <v>-28</v>
      </c>
      <c r="T50" s="82">
        <v>28</v>
      </c>
      <c r="U50" s="82">
        <v>118</v>
      </c>
      <c r="V50" s="83">
        <f t="shared" si="86"/>
        <v>146</v>
      </c>
      <c r="W50" s="82"/>
      <c r="X50" s="82"/>
      <c r="Y50" s="83">
        <f t="shared" si="87"/>
        <v>0</v>
      </c>
      <c r="Z50" s="82"/>
      <c r="AA50" s="82"/>
      <c r="AB50" s="83">
        <f t="shared" si="79"/>
        <v>0</v>
      </c>
      <c r="AC50" s="27">
        <f t="shared" si="88"/>
        <v>314</v>
      </c>
    </row>
    <row r="51" spans="1:29" ht="15.75" x14ac:dyDescent="0.25">
      <c r="A51" s="85" t="s">
        <v>51</v>
      </c>
      <c r="B51" s="81">
        <v>-1</v>
      </c>
      <c r="C51" s="82">
        <v>26</v>
      </c>
      <c r="D51" s="83">
        <f t="shared" si="80"/>
        <v>25</v>
      </c>
      <c r="E51" s="82">
        <v>64</v>
      </c>
      <c r="F51" s="82">
        <v>-12</v>
      </c>
      <c r="G51" s="83">
        <f t="shared" si="81"/>
        <v>52</v>
      </c>
      <c r="H51" s="82">
        <v>-50</v>
      </c>
      <c r="I51" s="82">
        <v>11</v>
      </c>
      <c r="J51" s="83">
        <f t="shared" si="82"/>
        <v>-39</v>
      </c>
      <c r="K51" s="82">
        <v>10</v>
      </c>
      <c r="L51" s="82">
        <v>-4</v>
      </c>
      <c r="M51" s="83">
        <f t="shared" si="83"/>
        <v>6</v>
      </c>
      <c r="N51" s="82"/>
      <c r="O51" s="82"/>
      <c r="P51" s="83">
        <f t="shared" si="84"/>
        <v>0</v>
      </c>
      <c r="Q51" s="82"/>
      <c r="R51" s="82"/>
      <c r="S51" s="83">
        <f t="shared" si="85"/>
        <v>0</v>
      </c>
      <c r="T51" s="82">
        <v>-46</v>
      </c>
      <c r="U51" s="82">
        <v>-5</v>
      </c>
      <c r="V51" s="83">
        <f t="shared" si="86"/>
        <v>-51</v>
      </c>
      <c r="W51" s="82"/>
      <c r="X51" s="82"/>
      <c r="Y51" s="83">
        <f t="shared" si="87"/>
        <v>0</v>
      </c>
      <c r="Z51" s="82"/>
      <c r="AA51" s="82"/>
      <c r="AB51" s="83">
        <f t="shared" si="79"/>
        <v>0</v>
      </c>
      <c r="AC51" s="27">
        <f t="shared" si="88"/>
        <v>-7</v>
      </c>
    </row>
    <row r="52" spans="1:29" ht="15.75" x14ac:dyDescent="0.25">
      <c r="A52" s="85" t="s">
        <v>59</v>
      </c>
      <c r="B52" s="81">
        <v>-26</v>
      </c>
      <c r="C52" s="82">
        <v>-15</v>
      </c>
      <c r="D52" s="83">
        <f t="shared" si="80"/>
        <v>-41</v>
      </c>
      <c r="E52" s="82">
        <v>69</v>
      </c>
      <c r="F52" s="82">
        <v>38</v>
      </c>
      <c r="G52" s="83">
        <f t="shared" si="81"/>
        <v>107</v>
      </c>
      <c r="H52" s="82">
        <v>-28</v>
      </c>
      <c r="I52" s="82">
        <v>-13</v>
      </c>
      <c r="J52" s="83">
        <f t="shared" si="82"/>
        <v>-41</v>
      </c>
      <c r="K52" s="82">
        <v>43</v>
      </c>
      <c r="L52" s="82">
        <v>29</v>
      </c>
      <c r="M52" s="83">
        <f t="shared" si="83"/>
        <v>72</v>
      </c>
      <c r="N52" s="82">
        <v>-18</v>
      </c>
      <c r="O52" s="82">
        <v>0</v>
      </c>
      <c r="P52" s="83">
        <f t="shared" si="84"/>
        <v>-18</v>
      </c>
      <c r="Q52" s="82">
        <v>-35</v>
      </c>
      <c r="R52" s="82">
        <v>15</v>
      </c>
      <c r="S52" s="83">
        <f t="shared" si="85"/>
        <v>-20</v>
      </c>
      <c r="T52" s="82">
        <v>41</v>
      </c>
      <c r="U52" s="82">
        <v>0</v>
      </c>
      <c r="V52" s="83">
        <f t="shared" si="86"/>
        <v>41</v>
      </c>
      <c r="W52" s="82"/>
      <c r="X52" s="82"/>
      <c r="Y52" s="83">
        <f t="shared" si="87"/>
        <v>0</v>
      </c>
      <c r="Z52" s="82"/>
      <c r="AA52" s="82"/>
      <c r="AB52" s="83">
        <f t="shared" si="79"/>
        <v>0</v>
      </c>
      <c r="AC52" s="27">
        <f t="shared" si="88"/>
        <v>100</v>
      </c>
    </row>
    <row r="53" spans="1:29" ht="15.75" x14ac:dyDescent="0.25">
      <c r="A53" s="85" t="s">
        <v>68</v>
      </c>
      <c r="B53" s="81">
        <v>-17</v>
      </c>
      <c r="C53" s="82">
        <v>-3</v>
      </c>
      <c r="D53" s="83">
        <f t="shared" si="80"/>
        <v>-20</v>
      </c>
      <c r="E53" s="82">
        <v>-46</v>
      </c>
      <c r="F53" s="82">
        <v>34</v>
      </c>
      <c r="G53" s="83">
        <f t="shared" si="81"/>
        <v>-12</v>
      </c>
      <c r="H53" s="82">
        <v>55</v>
      </c>
      <c r="I53" s="82">
        <v>-18</v>
      </c>
      <c r="J53" s="83">
        <f t="shared" si="82"/>
        <v>37</v>
      </c>
      <c r="K53" s="82">
        <v>-44</v>
      </c>
      <c r="L53" s="82">
        <v>-5</v>
      </c>
      <c r="M53" s="83">
        <f t="shared" si="83"/>
        <v>-49</v>
      </c>
      <c r="N53" s="82">
        <v>-43</v>
      </c>
      <c r="O53" s="82">
        <v>-55</v>
      </c>
      <c r="P53" s="83">
        <f t="shared" si="84"/>
        <v>-98</v>
      </c>
      <c r="Q53" s="82">
        <v>-81</v>
      </c>
      <c r="R53" s="82">
        <v>3</v>
      </c>
      <c r="S53" s="83">
        <f t="shared" si="85"/>
        <v>-78</v>
      </c>
      <c r="T53" s="82">
        <v>-13</v>
      </c>
      <c r="U53" s="82">
        <v>-10</v>
      </c>
      <c r="V53" s="83">
        <f t="shared" si="86"/>
        <v>-23</v>
      </c>
      <c r="W53" s="82"/>
      <c r="X53" s="82"/>
      <c r="Y53" s="83">
        <f t="shared" si="87"/>
        <v>0</v>
      </c>
      <c r="Z53" s="82"/>
      <c r="AA53" s="82"/>
      <c r="AB53" s="83">
        <f t="shared" si="79"/>
        <v>0</v>
      </c>
      <c r="AC53" s="27">
        <f t="shared" si="88"/>
        <v>-243</v>
      </c>
    </row>
    <row r="54" spans="1:29" ht="15.75" x14ac:dyDescent="0.25">
      <c r="A54" s="85"/>
      <c r="B54" s="81"/>
      <c r="C54" s="82"/>
      <c r="D54" s="83">
        <f t="shared" si="80"/>
        <v>0</v>
      </c>
      <c r="E54" s="82"/>
      <c r="F54" s="82"/>
      <c r="G54" s="83">
        <f t="shared" si="81"/>
        <v>0</v>
      </c>
      <c r="H54" s="82"/>
      <c r="I54" s="82"/>
      <c r="J54" s="83">
        <f t="shared" si="82"/>
        <v>0</v>
      </c>
      <c r="K54" s="82"/>
      <c r="L54" s="82"/>
      <c r="M54" s="83">
        <f t="shared" si="83"/>
        <v>0</v>
      </c>
      <c r="N54" s="82"/>
      <c r="O54" s="82"/>
      <c r="P54" s="83">
        <f t="shared" si="84"/>
        <v>0</v>
      </c>
      <c r="Q54" s="82"/>
      <c r="R54" s="82"/>
      <c r="S54" s="83">
        <f t="shared" si="85"/>
        <v>0</v>
      </c>
      <c r="T54" s="82"/>
      <c r="U54" s="82"/>
      <c r="V54" s="83">
        <f t="shared" si="86"/>
        <v>0</v>
      </c>
      <c r="W54" s="82"/>
      <c r="X54" s="82"/>
      <c r="Y54" s="83">
        <f t="shared" si="87"/>
        <v>0</v>
      </c>
      <c r="Z54" s="82"/>
      <c r="AA54" s="82"/>
      <c r="AB54" s="83">
        <f t="shared" si="79"/>
        <v>0</v>
      </c>
      <c r="AC54" s="27">
        <f t="shared" si="88"/>
        <v>0</v>
      </c>
    </row>
    <row r="55" spans="1:29" ht="15.75" x14ac:dyDescent="0.25">
      <c r="A55" s="85"/>
      <c r="B55" s="81"/>
      <c r="C55" s="82"/>
      <c r="D55" s="83">
        <f t="shared" si="80"/>
        <v>0</v>
      </c>
      <c r="E55" s="82"/>
      <c r="F55" s="82"/>
      <c r="G55" s="83">
        <f t="shared" si="81"/>
        <v>0</v>
      </c>
      <c r="H55" s="82"/>
      <c r="I55" s="82"/>
      <c r="J55" s="83">
        <f t="shared" si="82"/>
        <v>0</v>
      </c>
      <c r="K55" s="82"/>
      <c r="L55" s="82"/>
      <c r="M55" s="83">
        <f t="shared" si="83"/>
        <v>0</v>
      </c>
      <c r="N55" s="82"/>
      <c r="O55" s="82"/>
      <c r="P55" s="83">
        <f t="shared" si="84"/>
        <v>0</v>
      </c>
      <c r="Q55" s="82"/>
      <c r="R55" s="82"/>
      <c r="S55" s="83">
        <f t="shared" si="85"/>
        <v>0</v>
      </c>
      <c r="T55" s="82"/>
      <c r="U55" s="82"/>
      <c r="V55" s="83">
        <f t="shared" si="86"/>
        <v>0</v>
      </c>
      <c r="W55" s="82"/>
      <c r="X55" s="82"/>
      <c r="Y55" s="83">
        <f t="shared" si="87"/>
        <v>0</v>
      </c>
      <c r="Z55" s="82"/>
      <c r="AA55" s="82"/>
      <c r="AB55" s="83">
        <f t="shared" si="79"/>
        <v>0</v>
      </c>
      <c r="AC55" s="27">
        <f t="shared" si="88"/>
        <v>0</v>
      </c>
    </row>
    <row r="56" spans="1:29" ht="15" customHeight="1" x14ac:dyDescent="0.25">
      <c r="A56" s="96"/>
      <c r="B56" s="81"/>
      <c r="C56" s="82"/>
      <c r="D56" s="83">
        <f t="shared" si="80"/>
        <v>0</v>
      </c>
      <c r="E56" s="82"/>
      <c r="F56" s="82"/>
      <c r="G56" s="83">
        <f t="shared" si="81"/>
        <v>0</v>
      </c>
      <c r="H56" s="82"/>
      <c r="I56" s="82"/>
      <c r="J56" s="83">
        <f t="shared" si="82"/>
        <v>0</v>
      </c>
      <c r="K56" s="82"/>
      <c r="L56" s="82"/>
      <c r="M56" s="83">
        <f t="shared" si="83"/>
        <v>0</v>
      </c>
      <c r="N56" s="82"/>
      <c r="O56" s="82"/>
      <c r="P56" s="83">
        <f t="shared" si="84"/>
        <v>0</v>
      </c>
      <c r="Q56" s="82"/>
      <c r="R56" s="82"/>
      <c r="S56" s="83">
        <f t="shared" si="85"/>
        <v>0</v>
      </c>
      <c r="T56" s="82"/>
      <c r="U56" s="82"/>
      <c r="V56" s="83">
        <f t="shared" si="86"/>
        <v>0</v>
      </c>
      <c r="W56" s="82"/>
      <c r="X56" s="82"/>
      <c r="Y56" s="83">
        <f t="shared" si="87"/>
        <v>0</v>
      </c>
      <c r="Z56" s="82"/>
      <c r="AA56" s="82"/>
      <c r="AB56" s="83">
        <f t="shared" si="79"/>
        <v>0</v>
      </c>
      <c r="AC56" s="27">
        <f t="shared" si="88"/>
        <v>0</v>
      </c>
    </row>
    <row r="57" spans="1:29" ht="15" customHeight="1" x14ac:dyDescent="0.25">
      <c r="A57" s="79" t="s">
        <v>24</v>
      </c>
      <c r="B57">
        <f t="shared" ref="B57:AC58" si="89">SUM(B47:B55)</f>
        <v>0</v>
      </c>
      <c r="C57">
        <f t="shared" si="89"/>
        <v>0</v>
      </c>
      <c r="D57" s="64">
        <f t="shared" si="89"/>
        <v>0</v>
      </c>
      <c r="E57">
        <f t="shared" si="89"/>
        <v>0</v>
      </c>
      <c r="F57">
        <f t="shared" si="89"/>
        <v>0</v>
      </c>
      <c r="G57" s="64">
        <f t="shared" si="89"/>
        <v>0</v>
      </c>
      <c r="H57">
        <f t="shared" si="89"/>
        <v>0</v>
      </c>
      <c r="I57">
        <f t="shared" si="89"/>
        <v>0</v>
      </c>
      <c r="J57" s="64">
        <f t="shared" si="89"/>
        <v>0</v>
      </c>
      <c r="K57">
        <f t="shared" si="89"/>
        <v>0</v>
      </c>
      <c r="L57">
        <f t="shared" si="89"/>
        <v>0</v>
      </c>
      <c r="M57" s="64">
        <f t="shared" si="89"/>
        <v>0</v>
      </c>
      <c r="N57">
        <f t="shared" si="89"/>
        <v>0</v>
      </c>
      <c r="O57">
        <f t="shared" si="89"/>
        <v>0</v>
      </c>
      <c r="P57" s="64">
        <f t="shared" si="89"/>
        <v>0</v>
      </c>
      <c r="Q57">
        <f t="shared" si="89"/>
        <v>0</v>
      </c>
      <c r="R57">
        <f t="shared" si="89"/>
        <v>0</v>
      </c>
      <c r="S57" s="64">
        <f t="shared" si="89"/>
        <v>0</v>
      </c>
      <c r="T57">
        <f t="shared" si="89"/>
        <v>0</v>
      </c>
      <c r="U57">
        <f t="shared" si="89"/>
        <v>0</v>
      </c>
      <c r="V57" s="64">
        <f t="shared" si="89"/>
        <v>0</v>
      </c>
      <c r="W57">
        <f t="shared" si="89"/>
        <v>0</v>
      </c>
      <c r="X57">
        <f t="shared" si="89"/>
        <v>0</v>
      </c>
      <c r="Y57" s="64">
        <f t="shared" si="89"/>
        <v>0</v>
      </c>
      <c r="Z57">
        <f t="shared" ref="Z57:AB57" si="90">SUM(Z47:Z55)</f>
        <v>0</v>
      </c>
      <c r="AA57">
        <f t="shared" si="90"/>
        <v>0</v>
      </c>
      <c r="AB57" s="64">
        <f t="shared" si="90"/>
        <v>0</v>
      </c>
      <c r="AC57" s="27">
        <f t="shared" si="88"/>
        <v>0</v>
      </c>
    </row>
    <row r="58" spans="1:29" x14ac:dyDescent="0.25">
      <c r="A58" s="79"/>
      <c r="B58" s="68"/>
      <c r="C58" s="68"/>
      <c r="D58" s="67"/>
      <c r="E58" s="68"/>
      <c r="F58" s="68"/>
      <c r="G58" s="67"/>
      <c r="H58" s="68"/>
      <c r="I58" s="68"/>
      <c r="J58" s="67"/>
      <c r="K58" s="68"/>
      <c r="L58" s="68"/>
      <c r="M58" s="67"/>
      <c r="N58" s="68"/>
      <c r="O58" s="68"/>
      <c r="P58" s="67"/>
      <c r="Q58" s="68"/>
      <c r="R58" s="68"/>
      <c r="S58" s="67"/>
      <c r="T58" s="68"/>
      <c r="U58" s="68"/>
      <c r="V58" s="67"/>
      <c r="W58" s="68"/>
      <c r="X58" s="68"/>
      <c r="Y58" s="67"/>
      <c r="Z58" s="68"/>
      <c r="AA58" s="68"/>
      <c r="AB58" s="121"/>
      <c r="AC58" s="99">
        <f t="shared" si="89"/>
        <v>0</v>
      </c>
    </row>
    <row r="59" spans="1:29" x14ac:dyDescent="0.25">
      <c r="AC59" s="68"/>
    </row>
  </sheetData>
  <sortState ref="A53:Z70">
    <sortCondition ref="A6:A45"/>
  </sortState>
  <mergeCells count="18">
    <mergeCell ref="B46:D46"/>
    <mergeCell ref="E46:G46"/>
    <mergeCell ref="H46:J46"/>
    <mergeCell ref="K46:M46"/>
    <mergeCell ref="N46:P46"/>
    <mergeCell ref="B4:D4"/>
    <mergeCell ref="E4:G4"/>
    <mergeCell ref="H4:J4"/>
    <mergeCell ref="K4:M4"/>
    <mergeCell ref="N4:P4"/>
    <mergeCell ref="Z4:AB4"/>
    <mergeCell ref="Z46:AB46"/>
    <mergeCell ref="T4:V4"/>
    <mergeCell ref="W4:Y4"/>
    <mergeCell ref="Q4:S4"/>
    <mergeCell ref="Q46:S46"/>
    <mergeCell ref="T46:V46"/>
    <mergeCell ref="W46:Y46"/>
  </mergeCells>
  <pageMargins left="0.7" right="0.7" top="0.75" bottom="0.75" header="0.3" footer="0.3"/>
  <pageSetup paperSize="9" scale="5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view="pageBreakPreview" topLeftCell="A4" zoomScale="60" workbookViewId="0">
      <selection activeCell="A26" sqref="A26"/>
    </sheetView>
  </sheetViews>
  <sheetFormatPr defaultRowHeight="15" x14ac:dyDescent="0.25"/>
  <cols>
    <col min="1" max="1" width="27.5703125" customWidth="1"/>
    <col min="2" max="4" width="10.5703125" customWidth="1"/>
  </cols>
  <sheetData>
    <row r="1" spans="1:4" ht="23.25" x14ac:dyDescent="0.35">
      <c r="A1" s="78" t="s">
        <v>65</v>
      </c>
    </row>
    <row r="2" spans="1:4" ht="21" x14ac:dyDescent="0.35">
      <c r="A2" s="48" t="s">
        <v>10</v>
      </c>
    </row>
    <row r="3" spans="1:4" ht="18.75" x14ac:dyDescent="0.3">
      <c r="A3" s="77" t="s">
        <v>22</v>
      </c>
    </row>
    <row r="4" spans="1:4" x14ac:dyDescent="0.25">
      <c r="A4" t="s">
        <v>11</v>
      </c>
      <c r="B4" s="124">
        <v>43963</v>
      </c>
      <c r="C4" s="125"/>
      <c r="D4" s="126"/>
    </row>
    <row r="5" spans="1:4" s="23" customFormat="1" ht="11.25" x14ac:dyDescent="0.2">
      <c r="B5" s="24" t="s">
        <v>12</v>
      </c>
      <c r="C5" s="24" t="s">
        <v>13</v>
      </c>
      <c r="D5" s="24" t="s">
        <v>26</v>
      </c>
    </row>
    <row r="6" spans="1:4" ht="15.75" x14ac:dyDescent="0.25">
      <c r="A6" s="94" t="str">
        <f>'Totaal telling'!A6</f>
        <v>Bogaard vd Leo</v>
      </c>
      <c r="B6" s="93">
        <f>'Totaal telling'!Z6</f>
        <v>0</v>
      </c>
      <c r="C6" s="93">
        <f>'Totaal telling'!AA6</f>
        <v>0</v>
      </c>
      <c r="D6" s="83">
        <f t="shared" ref="D6:D42" si="0">B6+C6</f>
        <v>0</v>
      </c>
    </row>
    <row r="7" spans="1:4" ht="15.75" x14ac:dyDescent="0.25">
      <c r="A7" s="94" t="str">
        <f>'Totaal telling'!A7</f>
        <v>Boggelen v Jorita</v>
      </c>
      <c r="B7" s="93">
        <f>'Totaal telling'!Z7</f>
        <v>0</v>
      </c>
      <c r="C7" s="93">
        <f>'Totaal telling'!AA7</f>
        <v>0</v>
      </c>
      <c r="D7" s="83">
        <f t="shared" si="0"/>
        <v>0</v>
      </c>
    </row>
    <row r="8" spans="1:4" ht="15.75" x14ac:dyDescent="0.25">
      <c r="A8" s="94" t="str">
        <f>'Totaal telling'!A8</f>
        <v>Boggelen v Wouter</v>
      </c>
      <c r="B8" s="93">
        <f>'Totaal telling'!Z8</f>
        <v>0</v>
      </c>
      <c r="C8" s="93">
        <f>'Totaal telling'!AA8</f>
        <v>0</v>
      </c>
      <c r="D8" s="83">
        <f t="shared" si="0"/>
        <v>0</v>
      </c>
    </row>
    <row r="9" spans="1:4" ht="15.75" x14ac:dyDescent="0.25">
      <c r="A9" s="94" t="s">
        <v>54</v>
      </c>
      <c r="B9" s="93">
        <f>'Totaal telling'!Z9</f>
        <v>0</v>
      </c>
      <c r="C9" s="93">
        <f>'Totaal telling'!AA9</f>
        <v>0</v>
      </c>
      <c r="D9" s="83">
        <f t="shared" si="0"/>
        <v>0</v>
      </c>
    </row>
    <row r="10" spans="1:4" ht="15.75" x14ac:dyDescent="0.25">
      <c r="A10" s="94" t="str">
        <f>'Totaal telling'!A10</f>
        <v>Bouwe Ad</v>
      </c>
      <c r="B10" s="93">
        <f>'Totaal telling'!Z10</f>
        <v>0</v>
      </c>
      <c r="C10" s="93">
        <f>'Totaal telling'!AA10</f>
        <v>0</v>
      </c>
      <c r="D10" s="83">
        <f t="shared" si="0"/>
        <v>0</v>
      </c>
    </row>
    <row r="11" spans="1:4" ht="15.75" x14ac:dyDescent="0.25">
      <c r="A11" s="94" t="str">
        <f>'Totaal telling'!A11</f>
        <v>Bouwe Gem</v>
      </c>
      <c r="B11" s="93">
        <f>'Totaal telling'!Z11</f>
        <v>0</v>
      </c>
      <c r="C11" s="93">
        <f>'Totaal telling'!AA11</f>
        <v>0</v>
      </c>
      <c r="D11" s="83">
        <f t="shared" si="0"/>
        <v>0</v>
      </c>
    </row>
    <row r="12" spans="1:4" ht="15.75" x14ac:dyDescent="0.25">
      <c r="A12" s="94" t="str">
        <f>'Totaal telling'!A12</f>
        <v>Brokx Jan</v>
      </c>
      <c r="B12" s="93">
        <f>'Totaal telling'!Z12</f>
        <v>0</v>
      </c>
      <c r="C12" s="93">
        <f>'Totaal telling'!AA12</f>
        <v>0</v>
      </c>
      <c r="D12" s="83">
        <f t="shared" si="0"/>
        <v>0</v>
      </c>
    </row>
    <row r="13" spans="1:4" ht="15.75" x14ac:dyDescent="0.25">
      <c r="A13" s="94" t="str">
        <f>'Totaal telling'!A13</f>
        <v>Crommenacker vd Jan</v>
      </c>
      <c r="B13" s="93">
        <f>'Totaal telling'!Z13</f>
        <v>0</v>
      </c>
      <c r="C13" s="93">
        <f>'Totaal telling'!AA13</f>
        <v>0</v>
      </c>
      <c r="D13" s="83">
        <f t="shared" si="0"/>
        <v>0</v>
      </c>
    </row>
    <row r="14" spans="1:4" ht="15.75" x14ac:dyDescent="0.25">
      <c r="A14" s="94" t="str">
        <f>'Totaal telling'!A14</f>
        <v>Erp v Andre</v>
      </c>
      <c r="B14" s="93">
        <f>'Totaal telling'!Z14</f>
        <v>0</v>
      </c>
      <c r="C14" s="93">
        <f>'Totaal telling'!AA14</f>
        <v>0</v>
      </c>
      <c r="D14" s="83">
        <f t="shared" si="0"/>
        <v>0</v>
      </c>
    </row>
    <row r="15" spans="1:4" ht="15.75" x14ac:dyDescent="0.25">
      <c r="A15" s="94" t="str">
        <f>'Totaal telling'!A15</f>
        <v>Erp v Saskia</v>
      </c>
      <c r="B15" s="93">
        <f>'Totaal telling'!Z15</f>
        <v>0</v>
      </c>
      <c r="C15" s="93">
        <f>'Totaal telling'!AA15</f>
        <v>0</v>
      </c>
      <c r="D15" s="83">
        <f t="shared" si="0"/>
        <v>0</v>
      </c>
    </row>
    <row r="16" spans="1:4" ht="15.75" x14ac:dyDescent="0.25">
      <c r="A16" s="94" t="str">
        <f>'Totaal telling'!A16</f>
        <v>Heesakkers Wim</v>
      </c>
      <c r="B16" s="93">
        <f>'Totaal telling'!Z16</f>
        <v>0</v>
      </c>
      <c r="C16" s="93">
        <f>'Totaal telling'!AA16</f>
        <v>0</v>
      </c>
      <c r="D16" s="83">
        <f t="shared" si="0"/>
        <v>0</v>
      </c>
    </row>
    <row r="17" spans="1:8" ht="15.75" x14ac:dyDescent="0.25">
      <c r="A17" s="94" t="str">
        <f>'Totaal telling'!A17</f>
        <v>Heijden vd Andre</v>
      </c>
      <c r="B17" s="93">
        <f>'Totaal telling'!Z17</f>
        <v>0</v>
      </c>
      <c r="C17" s="93">
        <f>'Totaal telling'!AA17</f>
        <v>0</v>
      </c>
      <c r="D17" s="83">
        <f t="shared" si="0"/>
        <v>0</v>
      </c>
    </row>
    <row r="18" spans="1:8" ht="15.75" x14ac:dyDescent="0.25">
      <c r="A18" s="94" t="str">
        <f>'Totaal telling'!A18</f>
        <v>Heijden vd Annie</v>
      </c>
      <c r="B18" s="93">
        <f>'Totaal telling'!Z18</f>
        <v>0</v>
      </c>
      <c r="C18" s="93">
        <f>'Totaal telling'!AA18</f>
        <v>0</v>
      </c>
      <c r="D18" s="83">
        <f t="shared" si="0"/>
        <v>0</v>
      </c>
    </row>
    <row r="19" spans="1:8" ht="15.75" x14ac:dyDescent="0.25">
      <c r="A19" s="94" t="str">
        <f>'Totaal telling'!A19</f>
        <v>Heijden vd Toon</v>
      </c>
      <c r="B19" s="93">
        <f>'Totaal telling'!Z19</f>
        <v>0</v>
      </c>
      <c r="C19" s="93">
        <f>'Totaal telling'!AA19</f>
        <v>0</v>
      </c>
      <c r="D19" s="83">
        <f t="shared" si="0"/>
        <v>0</v>
      </c>
    </row>
    <row r="20" spans="1:8" ht="15.75" x14ac:dyDescent="0.25">
      <c r="A20" s="94" t="str">
        <f>'Totaal telling'!A20</f>
        <v>Hurk vd Hans mst</v>
      </c>
      <c r="B20" s="93">
        <f>'Totaal telling'!Z20</f>
        <v>0</v>
      </c>
      <c r="C20" s="93">
        <f>'Totaal telling'!AA20</f>
        <v>0</v>
      </c>
      <c r="D20" s="83">
        <f t="shared" si="0"/>
        <v>0</v>
      </c>
      <c r="H20" s="107"/>
    </row>
    <row r="21" spans="1:8" ht="15.75" x14ac:dyDescent="0.25">
      <c r="A21" s="94" t="str">
        <f>'Totaal telling'!A21</f>
        <v>Hurk vd Rita</v>
      </c>
      <c r="B21" s="93">
        <f>'Totaal telling'!Z21</f>
        <v>0</v>
      </c>
      <c r="C21" s="93">
        <f>'Totaal telling'!AA21</f>
        <v>0</v>
      </c>
      <c r="D21" s="83">
        <f t="shared" si="0"/>
        <v>0</v>
      </c>
    </row>
    <row r="22" spans="1:8" ht="15.75" x14ac:dyDescent="0.25">
      <c r="A22" s="94" t="str">
        <f>'Totaal telling'!A22</f>
        <v>Ketelaars Ton</v>
      </c>
      <c r="B22" s="93">
        <f>'Totaal telling'!Z22</f>
        <v>0</v>
      </c>
      <c r="C22" s="93">
        <f>'Totaal telling'!AA22</f>
        <v>0</v>
      </c>
      <c r="D22" s="83">
        <f t="shared" si="0"/>
        <v>0</v>
      </c>
    </row>
    <row r="23" spans="1:8" ht="15.75" x14ac:dyDescent="0.25">
      <c r="A23" s="94" t="str">
        <f>'Totaal telling'!A23</f>
        <v>Linden vd  Ad</v>
      </c>
      <c r="B23" s="93">
        <f>'Totaal telling'!Z23</f>
        <v>0</v>
      </c>
      <c r="C23" s="93">
        <f>'Totaal telling'!AA23</f>
        <v>0</v>
      </c>
      <c r="D23" s="83">
        <f t="shared" si="0"/>
        <v>0</v>
      </c>
    </row>
    <row r="24" spans="1:8" ht="15.75" x14ac:dyDescent="0.25">
      <c r="A24" s="94" t="str">
        <f>'Totaal telling'!A24</f>
        <v>Loon v Ko</v>
      </c>
      <c r="B24" s="93">
        <f>'Totaal telling'!Z24</f>
        <v>0</v>
      </c>
      <c r="C24" s="93">
        <f>'Totaal telling'!AA24</f>
        <v>0</v>
      </c>
      <c r="D24" s="83">
        <f t="shared" si="0"/>
        <v>0</v>
      </c>
    </row>
    <row r="25" spans="1:8" ht="15.75" x14ac:dyDescent="0.25">
      <c r="A25" s="94" t="str">
        <f>'Totaal telling'!A25</f>
        <v>Loon v Vera</v>
      </c>
      <c r="B25" s="93">
        <f>'Totaal telling'!Z25</f>
        <v>0</v>
      </c>
      <c r="C25" s="93">
        <f>'Totaal telling'!AA25</f>
        <v>0</v>
      </c>
      <c r="D25" s="83">
        <f t="shared" si="0"/>
        <v>0</v>
      </c>
    </row>
    <row r="26" spans="1:8" ht="15.75" x14ac:dyDescent="0.25">
      <c r="A26" s="94" t="str">
        <f>'Totaal telling'!A26</f>
        <v>Nieuwenhuijzen Ha.</v>
      </c>
      <c r="B26" s="93">
        <f>'Totaal telling'!Z26</f>
        <v>0</v>
      </c>
      <c r="C26" s="93">
        <f>'Totaal telling'!AA26</f>
        <v>0</v>
      </c>
      <c r="D26" s="83">
        <f t="shared" ref="D26" si="1">B26+C26</f>
        <v>0</v>
      </c>
    </row>
    <row r="27" spans="1:8" ht="15.75" x14ac:dyDescent="0.25">
      <c r="A27" s="94" t="str">
        <f>'Totaal telling'!A27</f>
        <v>Rijkers Cor</v>
      </c>
      <c r="B27" s="93">
        <f>'Totaal telling'!Z27</f>
        <v>0</v>
      </c>
      <c r="C27" s="93">
        <f>'Totaal telling'!AA27</f>
        <v>0</v>
      </c>
      <c r="D27" s="83">
        <f t="shared" si="0"/>
        <v>0</v>
      </c>
    </row>
    <row r="28" spans="1:8" ht="15.75" x14ac:dyDescent="0.25">
      <c r="A28" s="94" t="str">
        <f>'Totaal telling'!A28</f>
        <v>Tillaart vd Ad</v>
      </c>
      <c r="B28" s="93">
        <f>'Totaal telling'!Z28</f>
        <v>0</v>
      </c>
      <c r="C28" s="93">
        <f>'Totaal telling'!AA28</f>
        <v>0</v>
      </c>
      <c r="D28" s="83">
        <f t="shared" si="0"/>
        <v>0</v>
      </c>
    </row>
    <row r="29" spans="1:8" ht="15.75" x14ac:dyDescent="0.25">
      <c r="A29" s="94" t="str">
        <f>'Totaal telling'!A29</f>
        <v>Tillaart vd Wilma</v>
      </c>
      <c r="B29" s="93">
        <f>'Totaal telling'!Z29</f>
        <v>0</v>
      </c>
      <c r="C29" s="93">
        <f>'Totaal telling'!AA29</f>
        <v>0</v>
      </c>
      <c r="D29" s="83">
        <f t="shared" si="0"/>
        <v>0</v>
      </c>
    </row>
    <row r="30" spans="1:8" ht="15.75" x14ac:dyDescent="0.25">
      <c r="A30" s="94" t="str">
        <f>'Totaal telling'!A30</f>
        <v>Verbakel Annie</v>
      </c>
      <c r="B30" s="93">
        <f>'Totaal telling'!Z30</f>
        <v>0</v>
      </c>
      <c r="C30" s="93">
        <f>'Totaal telling'!AA30</f>
        <v>0</v>
      </c>
      <c r="D30" s="83">
        <f t="shared" si="0"/>
        <v>0</v>
      </c>
    </row>
    <row r="31" spans="1:8" ht="15.75" x14ac:dyDescent="0.25">
      <c r="A31" s="94" t="str">
        <f>'Totaal telling'!A31</f>
        <v>Verbakel Martien</v>
      </c>
      <c r="B31" s="93">
        <f>'Totaal telling'!Z31</f>
        <v>0</v>
      </c>
      <c r="C31" s="93">
        <f>'Totaal telling'!AA31</f>
        <v>0</v>
      </c>
      <c r="D31" s="83">
        <f t="shared" si="0"/>
        <v>0</v>
      </c>
    </row>
    <row r="32" spans="1:8" ht="15.75" x14ac:dyDescent="0.25">
      <c r="A32" s="94" t="s">
        <v>29</v>
      </c>
      <c r="B32" s="93">
        <f>'Totaal telling'!Z32</f>
        <v>0</v>
      </c>
      <c r="C32" s="93">
        <f>'Totaal telling'!AA32</f>
        <v>0</v>
      </c>
      <c r="D32" s="83">
        <f t="shared" si="0"/>
        <v>0</v>
      </c>
    </row>
    <row r="33" spans="1:6" ht="15.75" x14ac:dyDescent="0.25">
      <c r="A33" s="94" t="str">
        <f>'Totaal telling'!A33</f>
        <v>Wanrooij v Theo</v>
      </c>
      <c r="B33" s="93">
        <f>'Totaal telling'!Z33</f>
        <v>0</v>
      </c>
      <c r="C33" s="93">
        <f>'Totaal telling'!AA33</f>
        <v>0</v>
      </c>
      <c r="D33" s="83">
        <f t="shared" si="0"/>
        <v>0</v>
      </c>
    </row>
    <row r="34" spans="1:6" ht="15.75" x14ac:dyDescent="0.25">
      <c r="A34" s="94" t="str">
        <f>'Totaal telling'!A34</f>
        <v>Wanrooij v Truus</v>
      </c>
      <c r="B34" s="93">
        <f>'Totaal telling'!Z34</f>
        <v>0</v>
      </c>
      <c r="C34" s="93">
        <f>'Totaal telling'!AA34</f>
        <v>0</v>
      </c>
      <c r="D34" s="83">
        <f t="shared" si="0"/>
        <v>0</v>
      </c>
      <c r="F34" s="107"/>
    </row>
    <row r="35" spans="1:6" ht="15.75" x14ac:dyDescent="0.25">
      <c r="A35" s="94" t="str">
        <f>'Totaal telling'!A35</f>
        <v>Zutphen v Gerard</v>
      </c>
      <c r="B35" s="93">
        <f>'Totaal telling'!Z35</f>
        <v>0</v>
      </c>
      <c r="C35" s="93">
        <f>'Totaal telling'!AA35</f>
        <v>0</v>
      </c>
      <c r="D35" s="83">
        <f t="shared" si="0"/>
        <v>0</v>
      </c>
    </row>
    <row r="36" spans="1:6" ht="15.75" x14ac:dyDescent="0.25">
      <c r="A36" s="94" t="str">
        <f>'Totaal telling'!A36</f>
        <v>Zutphen v Theo</v>
      </c>
      <c r="B36" s="93">
        <f>'Totaal telling'!Z36</f>
        <v>0</v>
      </c>
      <c r="C36" s="93">
        <f>'Totaal telling'!AA36</f>
        <v>0</v>
      </c>
      <c r="D36" s="83">
        <f t="shared" si="0"/>
        <v>0</v>
      </c>
    </row>
    <row r="37" spans="1:6" ht="15.75" x14ac:dyDescent="0.25">
      <c r="A37" s="94" t="str">
        <f>'Totaal telling'!A37</f>
        <v>Ben Bekx</v>
      </c>
      <c r="B37" s="93">
        <f>'Totaal telling'!Z37</f>
        <v>0</v>
      </c>
      <c r="C37" s="93">
        <f>'Totaal telling'!AA37</f>
        <v>0</v>
      </c>
      <c r="D37" s="83">
        <f t="shared" ref="D37:D39" si="2">B37+C37</f>
        <v>0</v>
      </c>
    </row>
    <row r="38" spans="1:6" ht="15.75" x14ac:dyDescent="0.25">
      <c r="A38" s="94">
        <f>'Totaal telling'!A38</f>
        <v>0</v>
      </c>
      <c r="B38" s="93">
        <f>'Totaal telling'!Z38</f>
        <v>0</v>
      </c>
      <c r="C38" s="93">
        <f>'Totaal telling'!AA38</f>
        <v>0</v>
      </c>
      <c r="D38" s="83">
        <f t="shared" si="2"/>
        <v>0</v>
      </c>
    </row>
    <row r="39" spans="1:6" ht="15.75" x14ac:dyDescent="0.25">
      <c r="A39" s="94">
        <f>'Totaal telling'!A39</f>
        <v>0</v>
      </c>
      <c r="B39" s="93">
        <f>'Totaal telling'!Z39</f>
        <v>0</v>
      </c>
      <c r="C39" s="93">
        <f>'Totaal telling'!AA39</f>
        <v>0</v>
      </c>
      <c r="D39" s="83">
        <f t="shared" si="2"/>
        <v>0</v>
      </c>
    </row>
    <row r="40" spans="1:6" ht="15.75" x14ac:dyDescent="0.25">
      <c r="A40" s="94">
        <f>'Totaal telling'!A40</f>
        <v>0</v>
      </c>
      <c r="B40" s="93">
        <f>'Totaal telling'!Z40</f>
        <v>0</v>
      </c>
      <c r="C40" s="93">
        <f>'Totaal telling'!AA40</f>
        <v>0</v>
      </c>
      <c r="D40" s="83">
        <f t="shared" si="0"/>
        <v>0</v>
      </c>
    </row>
    <row r="41" spans="1:6" ht="15.75" x14ac:dyDescent="0.25">
      <c r="A41" s="94">
        <f>'Totaal telling'!A41</f>
        <v>0</v>
      </c>
      <c r="B41" s="93">
        <f>'Totaal telling'!Z41</f>
        <v>0</v>
      </c>
      <c r="C41" s="93">
        <f>'Totaal telling'!AA41</f>
        <v>0</v>
      </c>
      <c r="D41" s="83">
        <f t="shared" si="0"/>
        <v>0</v>
      </c>
    </row>
    <row r="42" spans="1:6" ht="15.75" x14ac:dyDescent="0.25">
      <c r="A42" s="94">
        <f>'Totaal telling'!A42</f>
        <v>0</v>
      </c>
      <c r="B42" s="93">
        <f>'Totaal telling'!Z42</f>
        <v>0</v>
      </c>
      <c r="C42" s="93">
        <f>'Totaal telling'!AA42</f>
        <v>0</v>
      </c>
      <c r="D42" s="83">
        <f t="shared" si="0"/>
        <v>0</v>
      </c>
    </row>
    <row r="43" spans="1:6" x14ac:dyDescent="0.25">
      <c r="A43" s="62"/>
      <c r="B43" s="65"/>
      <c r="C43" s="65"/>
      <c r="D43" s="75">
        <f>SUM(D6:D42)</f>
        <v>0</v>
      </c>
    </row>
    <row r="44" spans="1:6" s="108" customFormat="1" x14ac:dyDescent="0.25">
      <c r="A44" s="68"/>
      <c r="B44" s="68"/>
      <c r="C44" s="68"/>
      <c r="D44" s="67"/>
    </row>
    <row r="45" spans="1:6" ht="18.75" x14ac:dyDescent="0.3">
      <c r="A45" s="76" t="s">
        <v>23</v>
      </c>
      <c r="B45" s="62"/>
      <c r="C45" s="62"/>
      <c r="D45" s="68"/>
    </row>
    <row r="46" spans="1:6" x14ac:dyDescent="0.25">
      <c r="A46" s="22" t="s">
        <v>11</v>
      </c>
      <c r="B46" s="124">
        <v>43963</v>
      </c>
      <c r="C46" s="125"/>
      <c r="D46" s="126"/>
    </row>
    <row r="47" spans="1:6" x14ac:dyDescent="0.25">
      <c r="A47" s="90"/>
      <c r="B47" s="24" t="s">
        <v>12</v>
      </c>
      <c r="C47" s="24" t="s">
        <v>13</v>
      </c>
      <c r="D47" s="24" t="s">
        <v>26</v>
      </c>
    </row>
    <row r="48" spans="1:6" ht="15.75" x14ac:dyDescent="0.25">
      <c r="A48" s="97" t="str">
        <f>'Totaal telling'!A48</f>
        <v>Koolen Tiny</v>
      </c>
      <c r="B48" s="98">
        <f>'Totaal telling'!Z48</f>
        <v>0</v>
      </c>
      <c r="C48" s="91">
        <f>'Totaal telling'!AA48</f>
        <v>0</v>
      </c>
      <c r="D48" s="83">
        <f t="shared" ref="D48:D56" si="3">B48+C48</f>
        <v>0</v>
      </c>
    </row>
    <row r="49" spans="1:4" ht="15.75" x14ac:dyDescent="0.25">
      <c r="A49" s="85" t="str">
        <f>'Totaal telling'!A49</f>
        <v>Linden van de Ans</v>
      </c>
      <c r="B49" s="98">
        <f>'Totaal telling'!Z49</f>
        <v>0</v>
      </c>
      <c r="C49" s="91">
        <f>'Totaal telling'!AA49</f>
        <v>0</v>
      </c>
      <c r="D49" s="83">
        <f t="shared" si="3"/>
        <v>0</v>
      </c>
    </row>
    <row r="50" spans="1:4" ht="15.75" x14ac:dyDescent="0.25">
      <c r="A50" s="85" t="str">
        <f>'Totaal telling'!A50</f>
        <v>Mathijssen Ger</v>
      </c>
      <c r="B50" s="98">
        <f>'Totaal telling'!Z50</f>
        <v>0</v>
      </c>
      <c r="C50" s="91">
        <f>'Totaal telling'!AA50</f>
        <v>0</v>
      </c>
      <c r="D50" s="83">
        <f t="shared" si="3"/>
        <v>0</v>
      </c>
    </row>
    <row r="51" spans="1:4" ht="15.75" x14ac:dyDescent="0.25">
      <c r="A51" s="85" t="str">
        <f>'Totaal telling'!A51</f>
        <v>Wanrooij van Hanny</v>
      </c>
      <c r="B51" s="98">
        <f>'Totaal telling'!Z51</f>
        <v>0</v>
      </c>
      <c r="C51" s="91">
        <f>'Totaal telling'!AA51</f>
        <v>0</v>
      </c>
      <c r="D51" s="83">
        <f t="shared" si="3"/>
        <v>0</v>
      </c>
    </row>
    <row r="52" spans="1:4" ht="15.75" x14ac:dyDescent="0.25">
      <c r="A52" s="85" t="str">
        <f>'Totaal telling'!A52</f>
        <v>Biemans Annie</v>
      </c>
      <c r="B52" s="98">
        <f>'Totaal telling'!Z52</f>
        <v>0</v>
      </c>
      <c r="C52" s="91">
        <f>'Totaal telling'!AA52</f>
        <v>0</v>
      </c>
      <c r="D52" s="83">
        <f t="shared" si="3"/>
        <v>0</v>
      </c>
    </row>
    <row r="53" spans="1:4" ht="15.75" x14ac:dyDescent="0.25">
      <c r="A53" s="85" t="str">
        <f>'Totaal telling'!A53</f>
        <v>Mien Donkers</v>
      </c>
      <c r="B53" s="98">
        <f>'Totaal telling'!Z53</f>
        <v>0</v>
      </c>
      <c r="C53" s="91">
        <f>'Totaal telling'!AA53</f>
        <v>0</v>
      </c>
      <c r="D53" s="83">
        <f t="shared" si="3"/>
        <v>0</v>
      </c>
    </row>
    <row r="54" spans="1:4" ht="15.75" x14ac:dyDescent="0.25">
      <c r="A54" s="85">
        <f>'Totaal telling'!A54</f>
        <v>0</v>
      </c>
      <c r="B54" s="98">
        <f>'Totaal telling'!Z54</f>
        <v>0</v>
      </c>
      <c r="C54" s="91">
        <f>'Totaal telling'!AA54</f>
        <v>0</v>
      </c>
      <c r="D54" s="83">
        <f t="shared" si="3"/>
        <v>0</v>
      </c>
    </row>
    <row r="55" spans="1:4" ht="15.75" x14ac:dyDescent="0.25">
      <c r="A55" s="85">
        <f>'Totaal telling'!A55</f>
        <v>0</v>
      </c>
      <c r="B55" s="98">
        <f>'Totaal telling'!Z55</f>
        <v>0</v>
      </c>
      <c r="C55" s="91">
        <f>'Totaal telling'!AA55</f>
        <v>0</v>
      </c>
      <c r="D55" s="83">
        <f t="shared" si="3"/>
        <v>0</v>
      </c>
    </row>
    <row r="56" spans="1:4" ht="15.75" x14ac:dyDescent="0.25">
      <c r="A56" s="85">
        <f>'Totaal telling'!A56</f>
        <v>0</v>
      </c>
      <c r="B56" s="98">
        <f>'Totaal telling'!Z56</f>
        <v>0</v>
      </c>
      <c r="C56" s="91">
        <f>'Totaal telling'!AA56</f>
        <v>0</v>
      </c>
      <c r="D56" s="83">
        <f t="shared" si="3"/>
        <v>0</v>
      </c>
    </row>
    <row r="57" spans="1:4" x14ac:dyDescent="0.25">
      <c r="D57" s="74">
        <f>SUM(D48:D56)</f>
        <v>0</v>
      </c>
    </row>
  </sheetData>
  <mergeCells count="2">
    <mergeCell ref="B4:D4"/>
    <mergeCell ref="B46:D46"/>
  </mergeCells>
  <pageMargins left="0.7" right="0.7" top="0.75" bottom="0.75" header="0.3" footer="0.3"/>
  <pageSetup paperSize="9" scale="8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80" zoomScaleNormal="80" workbookViewId="0">
      <selection activeCell="M16" sqref="M16"/>
    </sheetView>
  </sheetViews>
  <sheetFormatPr defaultRowHeight="15" x14ac:dyDescent="0.25"/>
  <cols>
    <col min="1" max="1" width="9" customWidth="1"/>
    <col min="2" max="2" width="0.42578125" customWidth="1"/>
    <col min="5" max="5" width="0.7109375" customWidth="1"/>
    <col min="8" max="8" width="0.42578125" customWidth="1"/>
    <col min="11" max="11" width="0.42578125" customWidth="1"/>
    <col min="14" max="14" width="0.42578125" customWidth="1"/>
  </cols>
  <sheetData>
    <row r="1" spans="1:20" ht="21" x14ac:dyDescent="0.35">
      <c r="A1" s="100"/>
      <c r="B1" s="17"/>
      <c r="C1" s="18" t="s">
        <v>0</v>
      </c>
      <c r="D1" s="17"/>
      <c r="E1" s="17"/>
      <c r="F1" s="17"/>
      <c r="G1" s="17"/>
      <c r="H1" s="17"/>
      <c r="I1" s="17"/>
      <c r="J1" s="14" t="s">
        <v>7</v>
      </c>
      <c r="K1" s="15"/>
      <c r="L1" s="15"/>
      <c r="M1" s="16"/>
    </row>
    <row r="2" spans="1:20" ht="21" customHeight="1" x14ac:dyDescent="0.25">
      <c r="J2" s="12" t="s">
        <v>8</v>
      </c>
      <c r="K2" s="28"/>
      <c r="L2" s="128"/>
      <c r="M2" s="128"/>
    </row>
    <row r="3" spans="1:20" ht="9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5"/>
      <c r="K3" s="15"/>
      <c r="L3" s="20"/>
      <c r="M3" s="20"/>
    </row>
    <row r="4" spans="1:20" ht="29.25" customHeight="1" x14ac:dyDescent="0.25">
      <c r="A4" s="7" t="s">
        <v>5</v>
      </c>
      <c r="B4" s="31"/>
      <c r="C4" s="129"/>
      <c r="D4" s="129"/>
      <c r="E4" s="29"/>
      <c r="F4" s="129"/>
      <c r="G4" s="129"/>
      <c r="H4" s="29"/>
      <c r="I4" s="129"/>
      <c r="J4" s="129"/>
      <c r="K4" s="29"/>
      <c r="L4" s="129"/>
      <c r="M4" s="129"/>
      <c r="N4" s="37"/>
    </row>
    <row r="5" spans="1:20" ht="24.75" customHeight="1" x14ac:dyDescent="0.25">
      <c r="A5" s="8" t="s">
        <v>3</v>
      </c>
      <c r="B5" s="32"/>
      <c r="C5" s="9" t="s">
        <v>1</v>
      </c>
      <c r="D5" s="9" t="s">
        <v>2</v>
      </c>
      <c r="E5" s="30"/>
      <c r="F5" s="9" t="s">
        <v>1</v>
      </c>
      <c r="G5" s="9" t="s">
        <v>2</v>
      </c>
      <c r="H5" s="30"/>
      <c r="I5" s="9" t="s">
        <v>1</v>
      </c>
      <c r="J5" s="9" t="s">
        <v>2</v>
      </c>
      <c r="K5" s="30"/>
      <c r="L5" s="9" t="s">
        <v>1</v>
      </c>
      <c r="M5" s="9" t="s">
        <v>2</v>
      </c>
      <c r="N5" s="38"/>
    </row>
    <row r="6" spans="1:20" ht="24.75" customHeight="1" x14ac:dyDescent="0.25">
      <c r="A6" s="8">
        <v>1</v>
      </c>
      <c r="B6" s="33"/>
      <c r="C6" s="49">
        <v>4</v>
      </c>
      <c r="D6" s="50">
        <v>12</v>
      </c>
      <c r="E6" s="51"/>
      <c r="F6" s="50">
        <v>4</v>
      </c>
      <c r="G6" s="50">
        <v>4</v>
      </c>
      <c r="H6" s="51"/>
      <c r="I6" s="50">
        <v>4</v>
      </c>
      <c r="J6" s="50">
        <v>12</v>
      </c>
      <c r="K6" s="51"/>
      <c r="L6" s="50">
        <v>12</v>
      </c>
      <c r="M6" s="52">
        <v>4</v>
      </c>
      <c r="N6" s="38"/>
      <c r="O6">
        <f>SUM(C6:M6)</f>
        <v>56</v>
      </c>
    </row>
    <row r="7" spans="1:20" ht="24.75" customHeight="1" x14ac:dyDescent="0.25">
      <c r="A7" s="8">
        <v>2</v>
      </c>
      <c r="B7" s="34"/>
      <c r="C7" s="53">
        <v>8</v>
      </c>
      <c r="D7" s="21">
        <v>6</v>
      </c>
      <c r="E7" s="54"/>
      <c r="F7" s="21">
        <v>8</v>
      </c>
      <c r="G7" s="21">
        <v>6</v>
      </c>
      <c r="H7" s="54"/>
      <c r="I7" s="21">
        <v>6</v>
      </c>
      <c r="J7" s="21">
        <v>8</v>
      </c>
      <c r="K7" s="54"/>
      <c r="L7" s="21">
        <v>6</v>
      </c>
      <c r="M7" s="55">
        <v>4</v>
      </c>
      <c r="N7" s="38"/>
      <c r="O7">
        <f t="shared" ref="O7:O25" si="0">SUM(C7:M7)</f>
        <v>52</v>
      </c>
    </row>
    <row r="8" spans="1:20" ht="24.75" customHeight="1" x14ac:dyDescent="0.25">
      <c r="A8" s="8">
        <v>3</v>
      </c>
      <c r="B8" s="34"/>
      <c r="C8" s="53">
        <v>5</v>
      </c>
      <c r="D8" s="21">
        <v>6</v>
      </c>
      <c r="E8" s="54"/>
      <c r="F8" s="21">
        <v>10</v>
      </c>
      <c r="G8" s="21">
        <v>12</v>
      </c>
      <c r="H8" s="54"/>
      <c r="I8" s="21">
        <v>6</v>
      </c>
      <c r="J8" s="21">
        <v>12</v>
      </c>
      <c r="K8" s="54"/>
      <c r="L8" s="21">
        <v>12</v>
      </c>
      <c r="M8" s="55">
        <v>10</v>
      </c>
      <c r="N8" s="38"/>
      <c r="O8">
        <f t="shared" si="0"/>
        <v>73</v>
      </c>
    </row>
    <row r="9" spans="1:20" ht="24.75" customHeight="1" x14ac:dyDescent="0.25">
      <c r="A9" s="8">
        <v>4</v>
      </c>
      <c r="B9" s="34"/>
      <c r="C9" s="53">
        <v>10</v>
      </c>
      <c r="D9" s="21">
        <v>10</v>
      </c>
      <c r="E9" s="54"/>
      <c r="F9" s="21">
        <v>10</v>
      </c>
      <c r="G9" s="21">
        <v>6</v>
      </c>
      <c r="H9" s="54"/>
      <c r="I9" s="21">
        <v>6</v>
      </c>
      <c r="J9" s="21">
        <v>10</v>
      </c>
      <c r="K9" s="54"/>
      <c r="L9" s="21">
        <v>6</v>
      </c>
      <c r="M9" s="55">
        <v>12</v>
      </c>
      <c r="N9" s="38"/>
      <c r="O9">
        <f t="shared" si="0"/>
        <v>70</v>
      </c>
    </row>
    <row r="10" spans="1:20" ht="24.75" customHeight="1" x14ac:dyDescent="0.25">
      <c r="A10" s="8">
        <v>5</v>
      </c>
      <c r="B10" s="34"/>
      <c r="C10" s="53">
        <v>17</v>
      </c>
      <c r="D10" s="21">
        <v>10</v>
      </c>
      <c r="E10" s="54"/>
      <c r="F10" s="21">
        <v>12</v>
      </c>
      <c r="G10" s="21">
        <v>6</v>
      </c>
      <c r="H10" s="54"/>
      <c r="I10" s="21">
        <v>10</v>
      </c>
      <c r="J10" s="21">
        <v>6</v>
      </c>
      <c r="K10" s="54"/>
      <c r="L10" s="21">
        <v>10</v>
      </c>
      <c r="M10" s="55">
        <v>10</v>
      </c>
      <c r="N10" s="38"/>
      <c r="O10">
        <f t="shared" si="0"/>
        <v>81</v>
      </c>
    </row>
    <row r="11" spans="1:20" ht="24.75" customHeight="1" x14ac:dyDescent="0.25">
      <c r="A11" s="8">
        <v>6</v>
      </c>
      <c r="B11" s="34"/>
      <c r="C11" s="53">
        <v>8</v>
      </c>
      <c r="D11" s="21">
        <v>6</v>
      </c>
      <c r="E11" s="54"/>
      <c r="F11" s="21">
        <v>10</v>
      </c>
      <c r="G11" s="21">
        <v>10</v>
      </c>
      <c r="H11" s="54"/>
      <c r="I11" s="21">
        <v>6</v>
      </c>
      <c r="J11" s="21">
        <v>17</v>
      </c>
      <c r="K11" s="54"/>
      <c r="L11" s="21">
        <v>6</v>
      </c>
      <c r="M11" s="55">
        <v>10</v>
      </c>
      <c r="N11" s="38"/>
      <c r="O11">
        <f t="shared" si="0"/>
        <v>73</v>
      </c>
    </row>
    <row r="12" spans="1:20" ht="24.75" customHeight="1" x14ac:dyDescent="0.25">
      <c r="A12" s="8">
        <v>7</v>
      </c>
      <c r="B12" s="34"/>
      <c r="C12" s="53">
        <v>18</v>
      </c>
      <c r="D12" s="21">
        <v>12</v>
      </c>
      <c r="E12" s="54"/>
      <c r="F12" s="21">
        <v>8</v>
      </c>
      <c r="G12" s="21">
        <v>17</v>
      </c>
      <c r="H12" s="54"/>
      <c r="I12" s="21">
        <v>18</v>
      </c>
      <c r="J12" s="21">
        <v>10</v>
      </c>
      <c r="K12" s="54"/>
      <c r="L12" s="21">
        <v>5</v>
      </c>
      <c r="M12" s="55">
        <v>6</v>
      </c>
      <c r="N12" s="38"/>
      <c r="O12">
        <f t="shared" si="0"/>
        <v>94</v>
      </c>
    </row>
    <row r="13" spans="1:20" ht="24.75" customHeight="1" x14ac:dyDescent="0.25">
      <c r="A13" s="8">
        <v>8</v>
      </c>
      <c r="B13" s="34"/>
      <c r="C13" s="53">
        <v>12</v>
      </c>
      <c r="D13" s="21">
        <v>6</v>
      </c>
      <c r="E13" s="54"/>
      <c r="F13" s="21">
        <v>10</v>
      </c>
      <c r="G13" s="21">
        <v>6</v>
      </c>
      <c r="H13" s="54"/>
      <c r="I13" s="21">
        <v>8</v>
      </c>
      <c r="J13" s="21">
        <v>12</v>
      </c>
      <c r="K13" s="54"/>
      <c r="L13" s="21">
        <v>12</v>
      </c>
      <c r="M13" s="55">
        <v>8</v>
      </c>
      <c r="N13" s="38"/>
      <c r="O13">
        <f t="shared" si="0"/>
        <v>74</v>
      </c>
    </row>
    <row r="14" spans="1:20" ht="24.75" customHeight="1" x14ac:dyDescent="0.25">
      <c r="A14" s="8">
        <v>9</v>
      </c>
      <c r="B14" s="34"/>
      <c r="C14" s="53"/>
      <c r="D14" s="21">
        <v>12</v>
      </c>
      <c r="E14" s="54"/>
      <c r="F14" s="21">
        <v>2</v>
      </c>
      <c r="G14" s="21">
        <v>6</v>
      </c>
      <c r="H14" s="54"/>
      <c r="I14" s="21">
        <v>8</v>
      </c>
      <c r="J14" s="21">
        <v>6</v>
      </c>
      <c r="K14" s="54"/>
      <c r="L14" s="21">
        <v>6</v>
      </c>
      <c r="M14" s="55">
        <v>6</v>
      </c>
      <c r="N14" s="38"/>
      <c r="O14">
        <f t="shared" si="0"/>
        <v>46</v>
      </c>
      <c r="R14">
        <v>45</v>
      </c>
      <c r="T14">
        <v>52</v>
      </c>
    </row>
    <row r="15" spans="1:20" ht="24.75" customHeight="1" x14ac:dyDescent="0.25">
      <c r="A15" s="8">
        <v>10</v>
      </c>
      <c r="B15" s="34"/>
      <c r="C15" s="53"/>
      <c r="D15" s="21">
        <v>8</v>
      </c>
      <c r="E15" s="54"/>
      <c r="F15" s="21"/>
      <c r="G15" s="21">
        <v>6</v>
      </c>
      <c r="H15" s="54"/>
      <c r="I15" s="21">
        <v>12</v>
      </c>
      <c r="J15" s="21"/>
      <c r="K15" s="54"/>
      <c r="L15" s="21">
        <v>8</v>
      </c>
      <c r="M15" s="55">
        <v>8</v>
      </c>
      <c r="N15" s="38"/>
      <c r="O15">
        <f t="shared" si="0"/>
        <v>42</v>
      </c>
      <c r="R15">
        <v>28</v>
      </c>
      <c r="T15">
        <v>21</v>
      </c>
    </row>
    <row r="16" spans="1:20" ht="24.75" customHeight="1" x14ac:dyDescent="0.25">
      <c r="A16" s="8">
        <v>11</v>
      </c>
      <c r="B16" s="34"/>
      <c r="C16" s="53"/>
      <c r="D16" s="21">
        <v>6</v>
      </c>
      <c r="E16" s="54"/>
      <c r="F16" s="21"/>
      <c r="G16" s="21">
        <v>12</v>
      </c>
      <c r="H16" s="54"/>
      <c r="I16" s="21"/>
      <c r="J16" s="21"/>
      <c r="K16" s="54"/>
      <c r="L16" s="21"/>
      <c r="M16" s="55"/>
      <c r="N16" s="38"/>
      <c r="O16">
        <f t="shared" si="0"/>
        <v>18</v>
      </c>
    </row>
    <row r="17" spans="1:23" ht="24.75" customHeight="1" x14ac:dyDescent="0.25">
      <c r="A17" s="8">
        <v>12</v>
      </c>
      <c r="B17" s="34"/>
      <c r="C17" s="53"/>
      <c r="D17" s="21">
        <v>8</v>
      </c>
      <c r="E17" s="54"/>
      <c r="F17" s="21"/>
      <c r="G17" s="21">
        <v>8</v>
      </c>
      <c r="H17" s="54"/>
      <c r="I17" s="21"/>
      <c r="J17" s="21"/>
      <c r="K17" s="54"/>
      <c r="L17" s="21"/>
      <c r="M17" s="55"/>
      <c r="N17" s="38"/>
      <c r="O17">
        <f t="shared" si="0"/>
        <v>16</v>
      </c>
      <c r="R17">
        <f>SUM(R14:R16)</f>
        <v>73</v>
      </c>
      <c r="T17">
        <f>SUM(T14:T16)</f>
        <v>73</v>
      </c>
      <c r="W17">
        <f>R17-T17</f>
        <v>0</v>
      </c>
    </row>
    <row r="18" spans="1:23" ht="24.75" customHeight="1" x14ac:dyDescent="0.25">
      <c r="A18" s="8">
        <v>13</v>
      </c>
      <c r="B18" s="34"/>
      <c r="C18" s="53"/>
      <c r="D18" s="21"/>
      <c r="E18" s="54"/>
      <c r="F18" s="21"/>
      <c r="G18" s="21"/>
      <c r="H18" s="54"/>
      <c r="I18" s="21"/>
      <c r="J18" s="21"/>
      <c r="K18" s="54"/>
      <c r="L18" s="21"/>
      <c r="M18" s="55"/>
      <c r="N18" s="38"/>
      <c r="O18">
        <f t="shared" si="0"/>
        <v>0</v>
      </c>
    </row>
    <row r="19" spans="1:23" ht="24.75" customHeight="1" x14ac:dyDescent="0.25">
      <c r="A19" s="8">
        <v>14</v>
      </c>
      <c r="B19" s="34"/>
      <c r="C19" s="53"/>
      <c r="D19" s="21"/>
      <c r="E19" s="54"/>
      <c r="F19" s="21"/>
      <c r="G19" s="21"/>
      <c r="H19" s="54"/>
      <c r="I19" s="21"/>
      <c r="J19" s="21"/>
      <c r="K19" s="54"/>
      <c r="L19" s="21"/>
      <c r="M19" s="55"/>
      <c r="N19" s="38"/>
      <c r="O19">
        <f t="shared" si="0"/>
        <v>0</v>
      </c>
      <c r="R19" s="107"/>
    </row>
    <row r="20" spans="1:23" ht="24.75" customHeight="1" x14ac:dyDescent="0.25">
      <c r="A20" s="8">
        <v>15</v>
      </c>
      <c r="B20" s="34"/>
      <c r="C20" s="53"/>
      <c r="D20" s="21"/>
      <c r="E20" s="54"/>
      <c r="F20" s="21"/>
      <c r="G20" s="21"/>
      <c r="H20" s="54"/>
      <c r="I20" s="21"/>
      <c r="J20" s="21"/>
      <c r="K20" s="54"/>
      <c r="L20" s="21"/>
      <c r="M20" s="55"/>
      <c r="N20" s="38"/>
      <c r="O20">
        <f t="shared" si="0"/>
        <v>0</v>
      </c>
    </row>
    <row r="21" spans="1:23" ht="24.75" customHeight="1" x14ac:dyDescent="0.25">
      <c r="A21" s="8">
        <v>16</v>
      </c>
      <c r="B21" s="34"/>
      <c r="C21" s="53"/>
      <c r="D21" s="21"/>
      <c r="E21" s="54"/>
      <c r="F21" s="21"/>
      <c r="G21" s="21"/>
      <c r="H21" s="54"/>
      <c r="I21" s="21"/>
      <c r="J21" s="21"/>
      <c r="K21" s="54"/>
      <c r="L21" s="21"/>
      <c r="M21" s="55"/>
      <c r="N21" s="38"/>
      <c r="O21">
        <f t="shared" si="0"/>
        <v>0</v>
      </c>
    </row>
    <row r="22" spans="1:23" ht="24.75" customHeight="1" x14ac:dyDescent="0.25">
      <c r="A22" s="8">
        <v>17</v>
      </c>
      <c r="B22" s="34"/>
      <c r="C22" s="53"/>
      <c r="D22" s="21"/>
      <c r="E22" s="54"/>
      <c r="F22" s="21"/>
      <c r="G22" s="21"/>
      <c r="H22" s="54"/>
      <c r="I22" s="21"/>
      <c r="J22" s="21"/>
      <c r="K22" s="54"/>
      <c r="L22" s="21"/>
      <c r="M22" s="55"/>
      <c r="N22" s="38"/>
      <c r="O22">
        <f t="shared" si="0"/>
        <v>0</v>
      </c>
    </row>
    <row r="23" spans="1:23" ht="24.75" customHeight="1" x14ac:dyDescent="0.25">
      <c r="A23" s="8">
        <v>18</v>
      </c>
      <c r="B23" s="34"/>
      <c r="C23" s="53"/>
      <c r="D23" s="21"/>
      <c r="E23" s="54"/>
      <c r="F23" s="21"/>
      <c r="G23" s="21"/>
      <c r="H23" s="54"/>
      <c r="I23" s="21"/>
      <c r="J23" s="21"/>
      <c r="K23" s="54"/>
      <c r="L23" s="21"/>
      <c r="M23" s="55"/>
      <c r="N23" s="38"/>
      <c r="O23">
        <f t="shared" si="0"/>
        <v>0</v>
      </c>
    </row>
    <row r="24" spans="1:23" ht="24.75" customHeight="1" x14ac:dyDescent="0.25">
      <c r="A24" s="8">
        <v>19</v>
      </c>
      <c r="B24" s="34"/>
      <c r="C24" s="53"/>
      <c r="D24" s="21"/>
      <c r="E24" s="54"/>
      <c r="F24" s="21"/>
      <c r="G24" s="21"/>
      <c r="H24" s="54"/>
      <c r="I24" s="21"/>
      <c r="J24" s="21"/>
      <c r="K24" s="54"/>
      <c r="L24" s="21"/>
      <c r="M24" s="55"/>
      <c r="N24" s="38"/>
      <c r="O24">
        <f t="shared" si="0"/>
        <v>0</v>
      </c>
    </row>
    <row r="25" spans="1:23" ht="24.75" customHeight="1" thickBot="1" x14ac:dyDescent="0.3">
      <c r="A25" s="8">
        <v>20</v>
      </c>
      <c r="B25" s="35"/>
      <c r="C25" s="56"/>
      <c r="D25" s="57"/>
      <c r="E25" s="58"/>
      <c r="F25" s="57"/>
      <c r="G25" s="57"/>
      <c r="H25" s="58"/>
      <c r="I25" s="57"/>
      <c r="J25" s="57"/>
      <c r="K25" s="58"/>
      <c r="L25" s="57"/>
      <c r="M25" s="59"/>
      <c r="N25" s="38"/>
      <c r="O25">
        <f t="shared" si="0"/>
        <v>0</v>
      </c>
    </row>
    <row r="26" spans="1:23" ht="30" customHeight="1" x14ac:dyDescent="0.25">
      <c r="A26" s="13" t="s">
        <v>6</v>
      </c>
      <c r="B26" s="36"/>
      <c r="C26" s="60">
        <f>SUM(C6:C25)</f>
        <v>82</v>
      </c>
      <c r="D26" s="60">
        <f>SUM(D6:D25)</f>
        <v>102</v>
      </c>
      <c r="E26" s="61"/>
      <c r="F26" s="60">
        <f>SUM(F6:F25)</f>
        <v>74</v>
      </c>
      <c r="G26" s="60">
        <f>SUM(G6:G25)</f>
        <v>99</v>
      </c>
      <c r="H26" s="61"/>
      <c r="I26" s="60">
        <f>SUM(I6:I25)</f>
        <v>84</v>
      </c>
      <c r="J26" s="60">
        <f>SUM(J6:J25)</f>
        <v>93</v>
      </c>
      <c r="K26" s="61"/>
      <c r="L26" s="60">
        <f>SUM(L6:L25)</f>
        <v>83</v>
      </c>
      <c r="M26" s="60">
        <f>SUM(M6:M25)</f>
        <v>78</v>
      </c>
      <c r="N26" s="38"/>
      <c r="O26">
        <f>SUM(C26:M26)</f>
        <v>695</v>
      </c>
    </row>
    <row r="27" spans="1:23" ht="27" customHeight="1" x14ac:dyDescent="0.25">
      <c r="A27" s="12" t="s">
        <v>4</v>
      </c>
      <c r="B27" s="28"/>
      <c r="C27" s="127">
        <f>C26-D26</f>
        <v>-20</v>
      </c>
      <c r="D27" s="127"/>
      <c r="E27" s="32"/>
      <c r="F27" s="127">
        <f>F26-G26</f>
        <v>-25</v>
      </c>
      <c r="G27" s="127"/>
      <c r="H27" s="32"/>
      <c r="I27" s="127">
        <f>I26-J26</f>
        <v>-9</v>
      </c>
      <c r="J27" s="127"/>
      <c r="K27" s="32"/>
      <c r="L27" s="127">
        <f>L26-M26</f>
        <v>5</v>
      </c>
      <c r="M27" s="127"/>
      <c r="N27" s="39"/>
      <c r="O27">
        <f>SUM(O6:O26)</f>
        <v>1390</v>
      </c>
      <c r="P27" t="s">
        <v>49</v>
      </c>
      <c r="Q27">
        <f>SUM(Q25)</f>
        <v>0</v>
      </c>
    </row>
    <row r="28" spans="1:23" x14ac:dyDescent="0.25">
      <c r="A28" t="s">
        <v>21</v>
      </c>
      <c r="C28">
        <f>C27+F27+I27+L27</f>
        <v>-49</v>
      </c>
    </row>
  </sheetData>
  <mergeCells count="9">
    <mergeCell ref="C27:D27"/>
    <mergeCell ref="F27:G27"/>
    <mergeCell ref="I27:J27"/>
    <mergeCell ref="L27:M27"/>
    <mergeCell ref="L2:M2"/>
    <mergeCell ref="C4:D4"/>
    <mergeCell ref="F4:G4"/>
    <mergeCell ref="I4:J4"/>
    <mergeCell ref="L4:M4"/>
  </mergeCells>
  <pageMargins left="0.7" right="0.7" top="0.75" bottom="0.75" header="0.3" footer="0.3"/>
  <pageSetup paperSize="9" scale="84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1" zoomScaleNormal="71" workbookViewId="0">
      <selection activeCell="O28" sqref="O28"/>
    </sheetView>
  </sheetViews>
  <sheetFormatPr defaultRowHeight="15" x14ac:dyDescent="0.25"/>
  <cols>
    <col min="1" max="1" width="9" customWidth="1"/>
    <col min="2" max="2" width="0.42578125" customWidth="1"/>
    <col min="5" max="5" width="0.42578125" customWidth="1"/>
    <col min="8" max="8" width="0.42578125" customWidth="1"/>
    <col min="11" max="11" width="0.42578125" customWidth="1"/>
    <col min="14" max="14" width="0.42578125" customWidth="1"/>
  </cols>
  <sheetData>
    <row r="1" spans="1:15" ht="21" x14ac:dyDescent="0.35">
      <c r="A1" s="17"/>
      <c r="B1" s="17"/>
      <c r="C1" s="18" t="s">
        <v>0</v>
      </c>
      <c r="D1" s="17"/>
      <c r="E1" s="17"/>
      <c r="F1" s="17"/>
      <c r="G1" s="17"/>
      <c r="H1" s="17"/>
      <c r="I1" s="14" t="s">
        <v>7</v>
      </c>
      <c r="J1" s="16"/>
      <c r="K1" s="65"/>
      <c r="L1" s="62"/>
      <c r="M1" s="62"/>
      <c r="N1" s="62"/>
      <c r="O1" s="62"/>
    </row>
    <row r="2" spans="1:15" ht="21" customHeight="1" x14ac:dyDescent="0.25">
      <c r="I2" s="12" t="s">
        <v>8</v>
      </c>
      <c r="J2" s="69"/>
      <c r="K2" s="71"/>
      <c r="L2" s="70"/>
      <c r="M2" s="62"/>
      <c r="N2" s="62"/>
      <c r="O2" s="62"/>
    </row>
    <row r="3" spans="1:15" ht="49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5"/>
      <c r="K3" s="19"/>
      <c r="L3" s="70"/>
      <c r="M3" s="70"/>
      <c r="N3" s="62"/>
      <c r="O3" s="62"/>
    </row>
    <row r="4" spans="1:15" ht="29.25" customHeight="1" x14ac:dyDescent="0.25">
      <c r="A4" s="7" t="s">
        <v>5</v>
      </c>
      <c r="B4" s="31"/>
      <c r="C4" s="129"/>
      <c r="D4" s="129"/>
      <c r="E4" s="29"/>
      <c r="F4" s="129"/>
      <c r="G4" s="129"/>
      <c r="H4" s="29"/>
      <c r="I4" s="129"/>
      <c r="J4" s="129"/>
      <c r="K4" s="29"/>
      <c r="L4" s="129"/>
      <c r="M4" s="129"/>
      <c r="N4" s="72"/>
    </row>
    <row r="5" spans="1:15" ht="24.75" customHeight="1" x14ac:dyDescent="0.25">
      <c r="A5" s="8" t="s">
        <v>3</v>
      </c>
      <c r="B5" s="32"/>
      <c r="C5" s="9" t="s">
        <v>1</v>
      </c>
      <c r="D5" s="9" t="s">
        <v>2</v>
      </c>
      <c r="E5" s="30"/>
      <c r="F5" s="9" t="s">
        <v>1</v>
      </c>
      <c r="G5" s="9" t="s">
        <v>2</v>
      </c>
      <c r="H5" s="30"/>
      <c r="I5" s="9" t="s">
        <v>1</v>
      </c>
      <c r="J5" s="9" t="s">
        <v>2</v>
      </c>
      <c r="K5" s="30"/>
      <c r="L5" s="9" t="s">
        <v>1</v>
      </c>
      <c r="M5" s="9" t="s">
        <v>2</v>
      </c>
      <c r="N5" s="38"/>
    </row>
    <row r="6" spans="1:15" ht="24.75" customHeight="1" x14ac:dyDescent="0.25">
      <c r="A6" s="8">
        <v>1</v>
      </c>
      <c r="B6" s="33"/>
      <c r="C6" s="49">
        <v>8</v>
      </c>
      <c r="D6" s="50">
        <v>6</v>
      </c>
      <c r="E6" s="51">
        <v>4</v>
      </c>
      <c r="F6" s="50">
        <v>6</v>
      </c>
      <c r="G6" s="50">
        <v>10</v>
      </c>
      <c r="H6" s="51"/>
      <c r="I6" s="50">
        <v>10</v>
      </c>
      <c r="J6" s="50">
        <v>6</v>
      </c>
      <c r="K6" s="51"/>
      <c r="L6" s="50">
        <v>6</v>
      </c>
      <c r="M6" s="52">
        <v>6</v>
      </c>
      <c r="N6" s="38"/>
    </row>
    <row r="7" spans="1:15" ht="24.75" customHeight="1" x14ac:dyDescent="0.25">
      <c r="A7" s="8">
        <v>2</v>
      </c>
      <c r="B7" s="34"/>
      <c r="C7" s="53">
        <v>12</v>
      </c>
      <c r="D7" s="21">
        <v>6</v>
      </c>
      <c r="E7" s="54"/>
      <c r="F7" s="21">
        <v>18</v>
      </c>
      <c r="G7" s="21">
        <v>12</v>
      </c>
      <c r="H7" s="54"/>
      <c r="I7" s="21">
        <v>12</v>
      </c>
      <c r="J7" s="21">
        <v>6</v>
      </c>
      <c r="K7" s="54"/>
      <c r="L7" s="21">
        <v>10</v>
      </c>
      <c r="M7" s="55">
        <v>8</v>
      </c>
      <c r="N7" s="38"/>
    </row>
    <row r="8" spans="1:15" ht="24.75" customHeight="1" x14ac:dyDescent="0.25">
      <c r="A8" s="8">
        <v>3</v>
      </c>
      <c r="B8" s="34"/>
      <c r="C8" s="53">
        <v>6</v>
      </c>
      <c r="D8" s="21">
        <v>10</v>
      </c>
      <c r="E8" s="54"/>
      <c r="F8" s="21">
        <v>8</v>
      </c>
      <c r="G8" s="21">
        <v>12</v>
      </c>
      <c r="H8" s="54"/>
      <c r="I8" s="21">
        <v>4</v>
      </c>
      <c r="J8" s="21">
        <v>8</v>
      </c>
      <c r="K8" s="54"/>
      <c r="L8" s="21">
        <v>4</v>
      </c>
      <c r="M8" s="55">
        <v>6</v>
      </c>
      <c r="N8" s="38"/>
    </row>
    <row r="9" spans="1:15" ht="24.75" customHeight="1" x14ac:dyDescent="0.25">
      <c r="A9" s="8">
        <v>4</v>
      </c>
      <c r="B9" s="34"/>
      <c r="C9" s="53">
        <v>5</v>
      </c>
      <c r="D9" s="21">
        <v>4</v>
      </c>
      <c r="E9" s="54"/>
      <c r="F9" s="21">
        <v>4</v>
      </c>
      <c r="G9" s="21">
        <v>4</v>
      </c>
      <c r="H9" s="54"/>
      <c r="I9" s="21">
        <v>4</v>
      </c>
      <c r="J9" s="21">
        <v>4</v>
      </c>
      <c r="K9" s="54"/>
      <c r="L9" s="21">
        <v>12</v>
      </c>
      <c r="M9" s="55">
        <v>4</v>
      </c>
      <c r="N9" s="38"/>
    </row>
    <row r="10" spans="1:15" ht="24.75" customHeight="1" x14ac:dyDescent="0.25">
      <c r="A10" s="8">
        <v>5</v>
      </c>
      <c r="B10" s="34"/>
      <c r="C10" s="53">
        <v>4</v>
      </c>
      <c r="D10" s="21">
        <v>12</v>
      </c>
      <c r="E10" s="54"/>
      <c r="F10" s="21">
        <v>6</v>
      </c>
      <c r="G10" s="21">
        <v>4</v>
      </c>
      <c r="H10" s="54"/>
      <c r="I10" s="21">
        <v>7</v>
      </c>
      <c r="J10" s="21">
        <v>12</v>
      </c>
      <c r="K10" s="54"/>
      <c r="L10" s="21">
        <v>12</v>
      </c>
      <c r="M10" s="55">
        <v>6</v>
      </c>
      <c r="N10" s="38"/>
    </row>
    <row r="11" spans="1:15" ht="24.75" customHeight="1" x14ac:dyDescent="0.25">
      <c r="A11" s="8">
        <v>6</v>
      </c>
      <c r="B11" s="34"/>
      <c r="C11" s="53">
        <v>4</v>
      </c>
      <c r="D11" s="21">
        <v>10</v>
      </c>
      <c r="E11" s="54"/>
      <c r="F11" s="21">
        <v>5</v>
      </c>
      <c r="G11" s="21">
        <v>8</v>
      </c>
      <c r="H11" s="54"/>
      <c r="I11" s="21"/>
      <c r="J11" s="21">
        <v>6</v>
      </c>
      <c r="K11" s="54"/>
      <c r="L11" s="21">
        <v>4</v>
      </c>
      <c r="M11" s="55">
        <v>12</v>
      </c>
      <c r="N11" s="38"/>
    </row>
    <row r="12" spans="1:15" ht="24.75" customHeight="1" x14ac:dyDescent="0.25">
      <c r="A12" s="8">
        <v>7</v>
      </c>
      <c r="B12" s="34"/>
      <c r="C12" s="53">
        <v>8</v>
      </c>
      <c r="D12" s="21">
        <v>8</v>
      </c>
      <c r="E12" s="54"/>
      <c r="F12" s="21">
        <v>10</v>
      </c>
      <c r="G12" s="21"/>
      <c r="H12" s="54"/>
      <c r="I12" s="21"/>
      <c r="J12" s="21">
        <v>10</v>
      </c>
      <c r="K12" s="54"/>
      <c r="L12" s="21">
        <v>10</v>
      </c>
      <c r="M12" s="55">
        <v>12</v>
      </c>
      <c r="N12" s="38"/>
    </row>
    <row r="13" spans="1:15" ht="24.75" customHeight="1" x14ac:dyDescent="0.25">
      <c r="A13" s="8">
        <v>8</v>
      </c>
      <c r="B13" s="34"/>
      <c r="C13" s="53">
        <v>4</v>
      </c>
      <c r="D13" s="21">
        <v>6</v>
      </c>
      <c r="E13" s="54"/>
      <c r="F13" s="21">
        <v>4</v>
      </c>
      <c r="G13" s="21"/>
      <c r="H13" s="54"/>
      <c r="I13" s="21"/>
      <c r="J13" s="21">
        <v>4</v>
      </c>
      <c r="K13" s="54"/>
      <c r="L13" s="21">
        <v>8</v>
      </c>
      <c r="M13" s="55">
        <v>21</v>
      </c>
      <c r="N13" s="38"/>
    </row>
    <row r="14" spans="1:15" ht="24.75" customHeight="1" x14ac:dyDescent="0.25">
      <c r="A14" s="8">
        <v>9</v>
      </c>
      <c r="B14" s="34"/>
      <c r="C14" s="53">
        <v>6</v>
      </c>
      <c r="D14" s="21"/>
      <c r="E14" s="54"/>
      <c r="F14" s="21">
        <v>8</v>
      </c>
      <c r="G14" s="21"/>
      <c r="H14" s="54"/>
      <c r="I14" s="21"/>
      <c r="J14" s="21">
        <v>10</v>
      </c>
      <c r="K14" s="54"/>
      <c r="L14" s="21">
        <v>4</v>
      </c>
      <c r="M14" s="55"/>
      <c r="N14" s="38"/>
    </row>
    <row r="15" spans="1:15" ht="24.75" customHeight="1" x14ac:dyDescent="0.25">
      <c r="A15" s="8">
        <v>10</v>
      </c>
      <c r="B15" s="34"/>
      <c r="C15" s="53">
        <v>12</v>
      </c>
      <c r="D15" s="21"/>
      <c r="E15" s="54"/>
      <c r="F15" s="21">
        <v>6</v>
      </c>
      <c r="G15" s="21"/>
      <c r="H15" s="54"/>
      <c r="I15" s="21"/>
      <c r="J15" s="21">
        <v>8</v>
      </c>
      <c r="K15" s="54"/>
      <c r="L15" s="21">
        <v>8</v>
      </c>
      <c r="M15" s="55"/>
      <c r="N15" s="38"/>
    </row>
    <row r="16" spans="1:15" ht="24.75" customHeight="1" x14ac:dyDescent="0.25">
      <c r="A16" s="8">
        <v>11</v>
      </c>
      <c r="B16" s="34"/>
      <c r="C16" s="53">
        <v>4</v>
      </c>
      <c r="D16" s="21"/>
      <c r="E16" s="54"/>
      <c r="F16" s="21">
        <v>12</v>
      </c>
      <c r="G16" s="21"/>
      <c r="H16" s="54"/>
      <c r="I16" s="21"/>
      <c r="J16" s="21">
        <v>12</v>
      </c>
      <c r="K16" s="54"/>
      <c r="L16" s="21">
        <v>6</v>
      </c>
      <c r="M16" s="55"/>
      <c r="N16" s="38"/>
    </row>
    <row r="17" spans="1:15" ht="24.75" customHeight="1" x14ac:dyDescent="0.25">
      <c r="A17" s="8">
        <v>12</v>
      </c>
      <c r="B17" s="34"/>
      <c r="C17" s="53">
        <v>7</v>
      </c>
      <c r="D17" s="21"/>
      <c r="E17" s="54"/>
      <c r="F17" s="21">
        <v>4</v>
      </c>
      <c r="G17" s="21"/>
      <c r="H17" s="54"/>
      <c r="I17" s="21"/>
      <c r="J17" s="21">
        <v>8</v>
      </c>
      <c r="K17" s="54"/>
      <c r="L17" s="21"/>
      <c r="M17" s="55"/>
      <c r="N17" s="38"/>
    </row>
    <row r="18" spans="1:15" ht="24.75" customHeight="1" x14ac:dyDescent="0.25">
      <c r="A18" s="8">
        <v>13</v>
      </c>
      <c r="B18" s="34"/>
      <c r="C18" s="53"/>
      <c r="D18" s="21"/>
      <c r="E18" s="54"/>
      <c r="F18" s="21">
        <v>7</v>
      </c>
      <c r="G18" s="21"/>
      <c r="H18" s="54"/>
      <c r="I18" s="21"/>
      <c r="J18" s="21">
        <v>6</v>
      </c>
      <c r="K18" s="54"/>
      <c r="L18" s="21"/>
      <c r="M18" s="55"/>
      <c r="N18" s="38"/>
    </row>
    <row r="19" spans="1:15" ht="24.75" customHeight="1" x14ac:dyDescent="0.25">
      <c r="A19" s="8">
        <v>14</v>
      </c>
      <c r="B19" s="34"/>
      <c r="C19" s="53"/>
      <c r="D19" s="21"/>
      <c r="E19" s="54"/>
      <c r="F19" s="21">
        <v>6</v>
      </c>
      <c r="G19" s="21"/>
      <c r="H19" s="54"/>
      <c r="I19" s="21"/>
      <c r="J19" s="21">
        <v>12</v>
      </c>
      <c r="K19" s="54"/>
      <c r="L19" s="21"/>
      <c r="M19" s="55"/>
      <c r="N19" s="38"/>
    </row>
    <row r="20" spans="1:15" ht="24.75" customHeight="1" x14ac:dyDescent="0.25">
      <c r="A20" s="8">
        <v>15</v>
      </c>
      <c r="B20" s="34"/>
      <c r="C20" s="53"/>
      <c r="D20" s="21"/>
      <c r="E20" s="54"/>
      <c r="F20" s="21"/>
      <c r="G20" s="21"/>
      <c r="H20" s="54"/>
      <c r="I20" s="21"/>
      <c r="J20" s="21">
        <v>6</v>
      </c>
      <c r="K20" s="54"/>
      <c r="L20" s="21"/>
      <c r="M20" s="55"/>
      <c r="N20" s="38"/>
    </row>
    <row r="21" spans="1:15" ht="24.75" customHeight="1" x14ac:dyDescent="0.25">
      <c r="A21" s="8">
        <v>16</v>
      </c>
      <c r="B21" s="34"/>
      <c r="C21" s="53"/>
      <c r="D21" s="21"/>
      <c r="E21" s="54"/>
      <c r="F21" s="21"/>
      <c r="G21" s="21"/>
      <c r="H21" s="54"/>
      <c r="I21" s="21"/>
      <c r="J21" s="21"/>
      <c r="K21" s="54"/>
      <c r="L21" s="21"/>
      <c r="M21" s="55"/>
      <c r="N21" s="38"/>
    </row>
    <row r="22" spans="1:15" ht="24.75" customHeight="1" x14ac:dyDescent="0.25">
      <c r="A22" s="8">
        <v>17</v>
      </c>
      <c r="B22" s="34"/>
      <c r="C22" s="53"/>
      <c r="D22" s="21"/>
      <c r="E22" s="54"/>
      <c r="F22" s="21"/>
      <c r="G22" s="21"/>
      <c r="H22" s="54"/>
      <c r="I22" s="21"/>
      <c r="J22" s="21"/>
      <c r="K22" s="54"/>
      <c r="L22" s="21"/>
      <c r="M22" s="55"/>
      <c r="N22" s="38"/>
    </row>
    <row r="23" spans="1:15" ht="24.75" customHeight="1" x14ac:dyDescent="0.25">
      <c r="A23" s="8">
        <v>18</v>
      </c>
      <c r="B23" s="34"/>
      <c r="C23" s="53"/>
      <c r="D23" s="21"/>
      <c r="E23" s="54"/>
      <c r="F23" s="21"/>
      <c r="G23" s="21"/>
      <c r="H23" s="54"/>
      <c r="I23" s="21"/>
      <c r="J23" s="21"/>
      <c r="K23" s="54"/>
      <c r="L23" s="21"/>
      <c r="M23" s="55"/>
      <c r="N23" s="38"/>
    </row>
    <row r="24" spans="1:15" ht="24.75" customHeight="1" x14ac:dyDescent="0.25">
      <c r="A24" s="8">
        <v>19</v>
      </c>
      <c r="B24" s="34"/>
      <c r="C24" s="53"/>
      <c r="D24" s="21"/>
      <c r="E24" s="54"/>
      <c r="F24" s="21"/>
      <c r="G24" s="21"/>
      <c r="H24" s="54"/>
      <c r="I24" s="21"/>
      <c r="J24" s="21"/>
      <c r="K24" s="54"/>
      <c r="L24" s="21"/>
      <c r="M24" s="55"/>
      <c r="N24" s="38"/>
    </row>
    <row r="25" spans="1:15" ht="24.75" customHeight="1" thickBot="1" x14ac:dyDescent="0.3">
      <c r="A25" s="8">
        <v>20</v>
      </c>
      <c r="B25" s="35"/>
      <c r="C25" s="56"/>
      <c r="D25" s="57"/>
      <c r="E25" s="58"/>
      <c r="F25" s="57"/>
      <c r="G25" s="57"/>
      <c r="H25" s="58"/>
      <c r="I25" s="57"/>
      <c r="J25" s="57"/>
      <c r="K25" s="58"/>
      <c r="L25" s="57"/>
      <c r="M25" s="59"/>
      <c r="N25" s="38"/>
    </row>
    <row r="26" spans="1:15" ht="30" customHeight="1" x14ac:dyDescent="0.25">
      <c r="A26" s="13" t="s">
        <v>6</v>
      </c>
      <c r="B26" s="36"/>
      <c r="C26" s="60">
        <f>SUM(C6:C25)</f>
        <v>80</v>
      </c>
      <c r="D26" s="60">
        <f>SUM(D6:D25)</f>
        <v>62</v>
      </c>
      <c r="E26" s="60">
        <f t="shared" ref="E26:M26" si="0">SUM(E6:E25)</f>
        <v>4</v>
      </c>
      <c r="F26" s="60">
        <f t="shared" si="0"/>
        <v>104</v>
      </c>
      <c r="G26" s="60">
        <f t="shared" si="0"/>
        <v>50</v>
      </c>
      <c r="H26" s="60">
        <f t="shared" si="0"/>
        <v>0</v>
      </c>
      <c r="I26" s="60">
        <f t="shared" si="0"/>
        <v>37</v>
      </c>
      <c r="J26" s="60">
        <f t="shared" si="0"/>
        <v>118</v>
      </c>
      <c r="K26" s="60">
        <f t="shared" si="0"/>
        <v>0</v>
      </c>
      <c r="L26" s="60">
        <f t="shared" si="0"/>
        <v>84</v>
      </c>
      <c r="M26" s="60">
        <f t="shared" si="0"/>
        <v>75</v>
      </c>
      <c r="N26" s="38"/>
    </row>
    <row r="27" spans="1:15" ht="27" customHeight="1" x14ac:dyDescent="0.25">
      <c r="A27" s="12" t="s">
        <v>4</v>
      </c>
      <c r="B27" s="28"/>
      <c r="C27" s="127">
        <f>C26-D26</f>
        <v>18</v>
      </c>
      <c r="D27" s="127"/>
      <c r="E27" s="32"/>
      <c r="F27" s="127">
        <f>F26-G26</f>
        <v>54</v>
      </c>
      <c r="G27" s="127"/>
      <c r="H27" s="32"/>
      <c r="I27" s="127">
        <f>I26-J26</f>
        <v>-81</v>
      </c>
      <c r="J27" s="127"/>
      <c r="K27" s="32"/>
      <c r="L27" s="127">
        <f>L26-M26</f>
        <v>9</v>
      </c>
      <c r="M27" s="127"/>
      <c r="N27" s="39"/>
      <c r="O27">
        <f>SUM(C27:N27)</f>
        <v>0</v>
      </c>
    </row>
  </sheetData>
  <mergeCells count="8">
    <mergeCell ref="C27:D27"/>
    <mergeCell ref="F27:G27"/>
    <mergeCell ref="I27:J27"/>
    <mergeCell ref="L27:M27"/>
    <mergeCell ref="C4:D4"/>
    <mergeCell ref="F4:G4"/>
    <mergeCell ref="I4:J4"/>
    <mergeCell ref="L4:M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="64" zoomScaleNormal="64" workbookViewId="0">
      <selection activeCell="G31" sqref="G31"/>
    </sheetView>
  </sheetViews>
  <sheetFormatPr defaultRowHeight="15" x14ac:dyDescent="0.25"/>
  <cols>
    <col min="1" max="1" width="9" customWidth="1"/>
    <col min="2" max="2" width="0.42578125" customWidth="1"/>
    <col min="3" max="4" width="8.28515625" customWidth="1"/>
    <col min="5" max="5" width="0.42578125" customWidth="1"/>
    <col min="6" max="7" width="8.28515625" customWidth="1"/>
    <col min="8" max="8" width="0.42578125" customWidth="1"/>
    <col min="9" max="10" width="8.28515625" customWidth="1"/>
    <col min="11" max="11" width="0.42578125" customWidth="1"/>
    <col min="12" max="13" width="8.28515625" customWidth="1"/>
    <col min="14" max="14" width="0.42578125" customWidth="1"/>
    <col min="15" max="16" width="8.28515625" customWidth="1"/>
    <col min="17" max="17" width="0.42578125" customWidth="1"/>
  </cols>
  <sheetData>
    <row r="1" spans="1:18" ht="21" x14ac:dyDescent="0.35">
      <c r="A1" s="17"/>
      <c r="B1" s="17"/>
      <c r="C1" s="18" t="s">
        <v>0</v>
      </c>
      <c r="D1" s="17"/>
      <c r="E1" s="17"/>
      <c r="F1" s="17"/>
      <c r="G1" s="17"/>
      <c r="H1" s="17"/>
      <c r="I1" s="17"/>
      <c r="J1" s="17"/>
      <c r="K1" s="17"/>
      <c r="L1" s="14" t="s">
        <v>7</v>
      </c>
      <c r="M1" s="16"/>
      <c r="N1" s="65"/>
      <c r="O1" s="62"/>
      <c r="P1" s="62"/>
      <c r="Q1" s="62"/>
    </row>
    <row r="2" spans="1:18" ht="21" customHeight="1" x14ac:dyDescent="0.25">
      <c r="L2" s="12" t="s">
        <v>8</v>
      </c>
      <c r="M2" s="69"/>
      <c r="N2" s="71"/>
      <c r="O2" s="70"/>
      <c r="P2" s="62"/>
      <c r="Q2" s="62"/>
    </row>
    <row r="3" spans="1:18" ht="46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5"/>
      <c r="N3" s="19"/>
      <c r="O3" s="70"/>
      <c r="P3" s="70"/>
      <c r="Q3" s="62"/>
    </row>
    <row r="4" spans="1:18" ht="29.25" customHeight="1" x14ac:dyDescent="0.25">
      <c r="A4" s="7" t="s">
        <v>5</v>
      </c>
      <c r="B4" s="31"/>
      <c r="C4" s="129"/>
      <c r="D4" s="129"/>
      <c r="E4" s="31"/>
      <c r="F4" s="129"/>
      <c r="G4" s="129"/>
      <c r="H4" s="31"/>
      <c r="I4" s="129"/>
      <c r="J4" s="129"/>
      <c r="K4" s="31"/>
      <c r="L4" s="129"/>
      <c r="M4" s="129"/>
      <c r="N4" s="31"/>
      <c r="O4" s="129"/>
      <c r="P4" s="129"/>
      <c r="Q4" s="31"/>
    </row>
    <row r="5" spans="1:18" ht="24.75" customHeight="1" x14ac:dyDescent="0.25">
      <c r="A5" s="8" t="s">
        <v>3</v>
      </c>
      <c r="B5" s="32"/>
      <c r="C5" s="9" t="s">
        <v>1</v>
      </c>
      <c r="D5" s="9" t="s">
        <v>2</v>
      </c>
      <c r="E5" s="32"/>
      <c r="F5" s="9" t="s">
        <v>1</v>
      </c>
      <c r="G5" s="9" t="s">
        <v>2</v>
      </c>
      <c r="H5" s="32"/>
      <c r="I5" s="9" t="s">
        <v>1</v>
      </c>
      <c r="J5" s="9" t="s">
        <v>2</v>
      </c>
      <c r="K5" s="32"/>
      <c r="L5" s="9" t="s">
        <v>1</v>
      </c>
      <c r="M5" s="9" t="s">
        <v>2</v>
      </c>
      <c r="N5" s="32"/>
      <c r="O5" s="9" t="s">
        <v>1</v>
      </c>
      <c r="P5" s="9" t="s">
        <v>2</v>
      </c>
      <c r="Q5" s="32"/>
    </row>
    <row r="6" spans="1:18" ht="24.75" customHeight="1" x14ac:dyDescent="0.25">
      <c r="A6" s="8">
        <v>1</v>
      </c>
      <c r="B6" s="33"/>
      <c r="C6" s="101"/>
      <c r="D6" s="102"/>
      <c r="E6" s="33"/>
      <c r="F6" s="10"/>
      <c r="G6" s="10">
        <v>8</v>
      </c>
      <c r="H6" s="33"/>
      <c r="I6" s="10"/>
      <c r="J6" s="10"/>
      <c r="K6" s="33"/>
      <c r="L6" s="10"/>
      <c r="M6" s="10"/>
      <c r="N6" s="33"/>
      <c r="O6" s="10"/>
      <c r="P6" s="11"/>
      <c r="Q6" s="33"/>
      <c r="R6">
        <f>SUM(C6:Q6)</f>
        <v>8</v>
      </c>
    </row>
    <row r="7" spans="1:18" ht="24.75" customHeight="1" x14ac:dyDescent="0.25">
      <c r="A7" s="8">
        <v>2</v>
      </c>
      <c r="B7" s="34"/>
      <c r="C7" s="2">
        <v>18</v>
      </c>
      <c r="D7" s="3"/>
      <c r="E7" s="34"/>
      <c r="F7" s="103"/>
      <c r="G7" s="103"/>
      <c r="H7" s="34"/>
      <c r="I7" s="3"/>
      <c r="J7" s="3"/>
      <c r="K7" s="34"/>
      <c r="L7" s="3"/>
      <c r="M7" s="3"/>
      <c r="N7" s="34"/>
      <c r="O7" s="3"/>
      <c r="P7" s="4"/>
      <c r="Q7" s="34"/>
    </row>
    <row r="8" spans="1:18" ht="24.75" customHeight="1" x14ac:dyDescent="0.25">
      <c r="A8" s="8">
        <v>3</v>
      </c>
      <c r="B8" s="34"/>
      <c r="C8" s="2">
        <v>8</v>
      </c>
      <c r="D8" s="3"/>
      <c r="E8" s="34"/>
      <c r="F8" s="3"/>
      <c r="G8" s="3">
        <v>8</v>
      </c>
      <c r="H8" s="34"/>
      <c r="I8" s="103"/>
      <c r="J8" s="103"/>
      <c r="K8" s="34"/>
      <c r="L8" s="3"/>
      <c r="M8" s="3"/>
      <c r="N8" s="34"/>
      <c r="O8" s="3"/>
      <c r="P8" s="4"/>
      <c r="Q8" s="34"/>
    </row>
    <row r="9" spans="1:18" ht="24.75" customHeight="1" x14ac:dyDescent="0.25">
      <c r="A9" s="8">
        <v>4</v>
      </c>
      <c r="B9" s="34"/>
      <c r="C9" s="2">
        <v>6</v>
      </c>
      <c r="D9" s="3"/>
      <c r="E9" s="34"/>
      <c r="F9" s="3"/>
      <c r="G9" s="3">
        <v>6</v>
      </c>
      <c r="H9" s="34"/>
      <c r="I9" s="3"/>
      <c r="J9" s="3"/>
      <c r="K9" s="34"/>
      <c r="L9" s="103"/>
      <c r="M9" s="103"/>
      <c r="N9" s="34"/>
      <c r="O9" s="3"/>
      <c r="P9" s="4"/>
      <c r="Q9" s="34"/>
    </row>
    <row r="10" spans="1:18" ht="24.75" customHeight="1" x14ac:dyDescent="0.25">
      <c r="A10" s="8">
        <v>5</v>
      </c>
      <c r="B10" s="34"/>
      <c r="C10" s="2">
        <v>12</v>
      </c>
      <c r="D10" s="3"/>
      <c r="E10" s="34"/>
      <c r="F10" s="3"/>
      <c r="G10" s="3">
        <v>12</v>
      </c>
      <c r="H10" s="34"/>
      <c r="I10" s="3"/>
      <c r="J10" s="3"/>
      <c r="K10" s="34"/>
      <c r="L10" s="3"/>
      <c r="M10" s="3"/>
      <c r="N10" s="34"/>
      <c r="O10" s="103"/>
      <c r="P10" s="104"/>
      <c r="Q10" s="34"/>
    </row>
    <row r="11" spans="1:18" ht="24.75" customHeight="1" x14ac:dyDescent="0.25">
      <c r="A11" s="8">
        <v>6</v>
      </c>
      <c r="B11" s="40"/>
      <c r="C11" s="103"/>
      <c r="D11" s="103"/>
      <c r="E11" s="40"/>
      <c r="F11" s="3"/>
      <c r="G11" s="3">
        <v>12</v>
      </c>
      <c r="H11" s="40"/>
      <c r="I11" s="3"/>
      <c r="J11" s="3"/>
      <c r="K11" s="40"/>
      <c r="L11" s="3"/>
      <c r="M11" s="3"/>
      <c r="N11" s="40"/>
      <c r="O11" s="3"/>
      <c r="P11" s="4"/>
      <c r="Q11" s="40"/>
    </row>
    <row r="12" spans="1:18" ht="24.75" customHeight="1" x14ac:dyDescent="0.25">
      <c r="A12" s="8">
        <v>7</v>
      </c>
      <c r="B12" s="34"/>
      <c r="C12" s="2">
        <v>36</v>
      </c>
      <c r="D12" s="3"/>
      <c r="E12" s="34"/>
      <c r="F12" s="103"/>
      <c r="G12" s="103"/>
      <c r="H12" s="34"/>
      <c r="I12" s="3"/>
      <c r="J12" s="3"/>
      <c r="K12" s="34"/>
      <c r="L12" s="3"/>
      <c r="M12" s="3"/>
      <c r="N12" s="34"/>
      <c r="O12" s="3"/>
      <c r="P12" s="4"/>
      <c r="Q12" s="34"/>
    </row>
    <row r="13" spans="1:18" ht="24.75" customHeight="1" x14ac:dyDescent="0.25">
      <c r="A13" s="8">
        <v>8</v>
      </c>
      <c r="B13" s="34"/>
      <c r="C13" s="2">
        <v>10</v>
      </c>
      <c r="D13" s="3"/>
      <c r="E13" s="34"/>
      <c r="F13" s="3"/>
      <c r="G13" s="3">
        <v>10</v>
      </c>
      <c r="H13" s="34"/>
      <c r="I13" s="103"/>
      <c r="J13" s="103"/>
      <c r="K13" s="34"/>
      <c r="L13" s="3"/>
      <c r="M13" s="3"/>
      <c r="N13" s="34"/>
      <c r="O13" s="3"/>
      <c r="P13" s="4"/>
      <c r="Q13" s="34"/>
    </row>
    <row r="14" spans="1:18" ht="24.75" customHeight="1" x14ac:dyDescent="0.25">
      <c r="A14" s="8">
        <v>9</v>
      </c>
      <c r="B14" s="34"/>
      <c r="C14" s="2"/>
      <c r="D14" s="3">
        <v>6</v>
      </c>
      <c r="E14" s="34"/>
      <c r="F14" s="3">
        <v>6</v>
      </c>
      <c r="G14" s="3"/>
      <c r="H14" s="34"/>
      <c r="I14" s="3"/>
      <c r="J14" s="3"/>
      <c r="K14" s="34"/>
      <c r="L14" s="103"/>
      <c r="M14" s="103"/>
      <c r="N14" s="34"/>
      <c r="O14" s="3"/>
      <c r="P14" s="4"/>
      <c r="Q14" s="34"/>
    </row>
    <row r="15" spans="1:18" ht="24.75" customHeight="1" x14ac:dyDescent="0.25">
      <c r="A15" s="8">
        <v>10</v>
      </c>
      <c r="B15" s="34"/>
      <c r="C15" s="2"/>
      <c r="D15" s="3">
        <v>10</v>
      </c>
      <c r="E15" s="34"/>
      <c r="F15" s="3"/>
      <c r="G15" s="3">
        <v>10</v>
      </c>
      <c r="H15" s="34"/>
      <c r="I15" s="3"/>
      <c r="J15" s="3"/>
      <c r="K15" s="34"/>
      <c r="L15" s="3"/>
      <c r="M15" s="3"/>
      <c r="N15" s="34"/>
      <c r="O15" s="103"/>
      <c r="P15" s="104"/>
      <c r="Q15" s="34"/>
    </row>
    <row r="16" spans="1:18" ht="24.75" customHeight="1" x14ac:dyDescent="0.25">
      <c r="A16" s="8">
        <v>11</v>
      </c>
      <c r="B16" s="40"/>
      <c r="C16" s="103"/>
      <c r="D16" s="103"/>
      <c r="E16" s="40"/>
      <c r="F16" s="3">
        <v>12</v>
      </c>
      <c r="G16" s="3"/>
      <c r="H16" s="40"/>
      <c r="I16" s="3"/>
      <c r="J16" s="3"/>
      <c r="K16" s="40"/>
      <c r="L16" s="3"/>
      <c r="M16" s="3"/>
      <c r="N16" s="40"/>
      <c r="O16" s="3"/>
      <c r="P16" s="4"/>
      <c r="Q16" s="40"/>
    </row>
    <row r="17" spans="1:19" ht="24.75" customHeight="1" x14ac:dyDescent="0.25">
      <c r="A17" s="8">
        <v>12</v>
      </c>
      <c r="B17" s="34"/>
      <c r="C17" s="2"/>
      <c r="D17" s="3">
        <v>5</v>
      </c>
      <c r="E17" s="34"/>
      <c r="F17" s="103"/>
      <c r="G17" s="103"/>
      <c r="H17" s="34"/>
      <c r="I17" s="3"/>
      <c r="J17" s="3"/>
      <c r="K17" s="34"/>
      <c r="L17" s="3"/>
      <c r="M17" s="3"/>
      <c r="N17" s="34"/>
      <c r="O17" s="3"/>
      <c r="P17" s="4"/>
      <c r="Q17" s="34"/>
    </row>
    <row r="18" spans="1:19" ht="24.75" customHeight="1" x14ac:dyDescent="0.25">
      <c r="A18" s="8">
        <v>13</v>
      </c>
      <c r="B18" s="34"/>
      <c r="C18" s="2">
        <v>6</v>
      </c>
      <c r="D18" s="3"/>
      <c r="E18" s="34"/>
      <c r="F18" s="3"/>
      <c r="G18" s="3">
        <v>6</v>
      </c>
      <c r="H18" s="34"/>
      <c r="I18" s="103"/>
      <c r="J18" s="103"/>
      <c r="K18" s="34"/>
      <c r="L18" s="3"/>
      <c r="M18" s="3"/>
      <c r="N18" s="34"/>
      <c r="O18" s="3"/>
      <c r="P18" s="4"/>
      <c r="Q18" s="34"/>
    </row>
    <row r="19" spans="1:19" ht="24.75" customHeight="1" x14ac:dyDescent="0.25">
      <c r="A19" s="8">
        <v>14</v>
      </c>
      <c r="B19" s="34"/>
      <c r="C19" s="2">
        <v>8</v>
      </c>
      <c r="D19" s="3"/>
      <c r="E19" s="34"/>
      <c r="F19" s="3"/>
      <c r="G19" s="3">
        <v>8</v>
      </c>
      <c r="H19" s="34"/>
      <c r="I19" s="3"/>
      <c r="J19" s="3"/>
      <c r="K19" s="34"/>
      <c r="L19" s="103"/>
      <c r="M19" s="103"/>
      <c r="N19" s="34"/>
      <c r="O19" s="3"/>
      <c r="P19" s="4"/>
      <c r="Q19" s="34"/>
    </row>
    <row r="20" spans="1:19" ht="24.75" customHeight="1" x14ac:dyDescent="0.25">
      <c r="A20" s="8">
        <v>15</v>
      </c>
      <c r="B20" s="34"/>
      <c r="C20" s="2">
        <v>12</v>
      </c>
      <c r="D20" s="3"/>
      <c r="E20" s="34"/>
      <c r="F20" s="3"/>
      <c r="G20" s="3">
        <v>12</v>
      </c>
      <c r="H20" s="34"/>
      <c r="I20" s="3"/>
      <c r="J20" s="3"/>
      <c r="K20" s="34"/>
      <c r="L20" s="3"/>
      <c r="M20" s="3"/>
      <c r="N20" s="34"/>
      <c r="O20" s="103"/>
      <c r="P20" s="104"/>
      <c r="Q20" s="34"/>
    </row>
    <row r="21" spans="1:19" ht="24.75" customHeight="1" x14ac:dyDescent="0.25">
      <c r="A21" s="8">
        <v>16</v>
      </c>
      <c r="B21" s="40"/>
      <c r="C21" s="103"/>
      <c r="D21" s="103"/>
      <c r="E21" s="40"/>
      <c r="F21" s="3"/>
      <c r="G21" s="3">
        <v>12</v>
      </c>
      <c r="H21" s="40"/>
      <c r="I21" s="3"/>
      <c r="J21" s="3"/>
      <c r="K21" s="40"/>
      <c r="L21" s="3"/>
      <c r="M21" s="3"/>
      <c r="N21" s="40"/>
      <c r="O21" s="3"/>
      <c r="P21" s="4"/>
      <c r="Q21" s="40"/>
    </row>
    <row r="22" spans="1:19" ht="24.75" customHeight="1" x14ac:dyDescent="0.25">
      <c r="A22" s="8">
        <v>17</v>
      </c>
      <c r="B22" s="34"/>
      <c r="C22" s="2">
        <v>12</v>
      </c>
      <c r="D22" s="3"/>
      <c r="E22" s="34"/>
      <c r="F22" s="103"/>
      <c r="G22" s="103"/>
      <c r="H22" s="34"/>
      <c r="I22" s="3"/>
      <c r="J22" s="3"/>
      <c r="K22" s="34"/>
      <c r="L22" s="3"/>
      <c r="M22" s="3"/>
      <c r="N22" s="34"/>
      <c r="O22" s="3"/>
      <c r="P22" s="4"/>
      <c r="Q22" s="34"/>
    </row>
    <row r="23" spans="1:19" ht="24.75" customHeight="1" x14ac:dyDescent="0.25">
      <c r="A23" s="8">
        <v>18</v>
      </c>
      <c r="B23" s="34"/>
      <c r="C23" s="2">
        <v>6</v>
      </c>
      <c r="D23" s="3"/>
      <c r="E23" s="34"/>
      <c r="F23" s="3"/>
      <c r="G23" s="3">
        <v>6</v>
      </c>
      <c r="H23" s="34"/>
      <c r="I23" s="103"/>
      <c r="J23" s="103"/>
      <c r="K23" s="34"/>
      <c r="L23" s="3"/>
      <c r="M23" s="3"/>
      <c r="N23" s="34"/>
      <c r="O23" s="3"/>
      <c r="P23" s="4"/>
      <c r="Q23" s="34"/>
    </row>
    <row r="24" spans="1:19" ht="24.75" customHeight="1" x14ac:dyDescent="0.25">
      <c r="A24" s="8">
        <v>19</v>
      </c>
      <c r="B24" s="34"/>
      <c r="C24" s="2">
        <v>10</v>
      </c>
      <c r="D24" s="3"/>
      <c r="E24" s="34"/>
      <c r="F24" s="3">
        <v>10</v>
      </c>
      <c r="G24" s="3"/>
      <c r="H24" s="34"/>
      <c r="I24" s="3"/>
      <c r="J24" s="3"/>
      <c r="K24" s="34"/>
      <c r="L24" s="103"/>
      <c r="M24" s="103"/>
      <c r="N24" s="34"/>
      <c r="O24" s="3"/>
      <c r="P24" s="4"/>
      <c r="Q24" s="34"/>
    </row>
    <row r="25" spans="1:19" ht="22.5" customHeight="1" x14ac:dyDescent="0.25">
      <c r="A25" s="8">
        <v>20</v>
      </c>
      <c r="B25" s="34"/>
      <c r="C25" s="2"/>
      <c r="D25" s="3">
        <v>8</v>
      </c>
      <c r="E25" s="34"/>
      <c r="F25" s="3"/>
      <c r="G25" s="3">
        <v>8</v>
      </c>
      <c r="H25" s="34"/>
      <c r="I25" s="3"/>
      <c r="J25" s="3"/>
      <c r="K25" s="34"/>
      <c r="L25" s="3"/>
      <c r="M25" s="3"/>
      <c r="N25" s="34"/>
      <c r="O25" s="103"/>
      <c r="P25" s="104"/>
      <c r="Q25" s="34"/>
    </row>
    <row r="26" spans="1:19" ht="24.75" customHeight="1" x14ac:dyDescent="0.25">
      <c r="A26" s="8">
        <v>21</v>
      </c>
      <c r="B26" s="40"/>
      <c r="C26" s="103"/>
      <c r="D26" s="103"/>
      <c r="E26" s="40"/>
      <c r="F26" s="3">
        <v>7</v>
      </c>
      <c r="G26" s="3"/>
      <c r="H26" s="40"/>
      <c r="I26" s="3"/>
      <c r="J26" s="3"/>
      <c r="K26" s="40"/>
      <c r="L26" s="3"/>
      <c r="M26" s="3"/>
      <c r="N26" s="40"/>
      <c r="O26" s="3"/>
      <c r="P26" s="4"/>
      <c r="Q26" s="40"/>
    </row>
    <row r="27" spans="1:19" ht="24.75" customHeight="1" x14ac:dyDescent="0.25">
      <c r="A27" s="8">
        <v>22</v>
      </c>
      <c r="B27" s="34"/>
      <c r="C27" s="2">
        <v>4</v>
      </c>
      <c r="D27" s="3"/>
      <c r="E27" s="34"/>
      <c r="F27" s="103"/>
      <c r="G27" s="103"/>
      <c r="H27" s="34"/>
      <c r="I27" s="3"/>
      <c r="J27" s="3"/>
      <c r="K27" s="34"/>
      <c r="L27" s="3"/>
      <c r="M27" s="3"/>
      <c r="N27" s="34"/>
      <c r="O27" s="3"/>
      <c r="P27" s="4"/>
      <c r="Q27" s="34"/>
    </row>
    <row r="28" spans="1:19" ht="24.75" customHeight="1" x14ac:dyDescent="0.25">
      <c r="A28" s="8">
        <v>23</v>
      </c>
      <c r="B28" s="34"/>
      <c r="C28" s="2">
        <v>5</v>
      </c>
      <c r="D28" s="3"/>
      <c r="E28" s="34"/>
      <c r="F28" s="3"/>
      <c r="G28" s="3"/>
      <c r="H28" s="34"/>
      <c r="I28" s="103"/>
      <c r="J28" s="103"/>
      <c r="K28" s="34"/>
      <c r="L28" s="3"/>
      <c r="M28" s="3"/>
      <c r="N28" s="34"/>
      <c r="O28" s="3"/>
      <c r="P28" s="4"/>
      <c r="Q28" s="34"/>
    </row>
    <row r="29" spans="1:19" ht="24.75" customHeight="1" x14ac:dyDescent="0.25">
      <c r="A29" s="8">
        <v>24</v>
      </c>
      <c r="B29" s="34"/>
      <c r="C29" s="2"/>
      <c r="D29" s="3"/>
      <c r="E29" s="34"/>
      <c r="F29" s="3">
        <v>15</v>
      </c>
      <c r="G29" s="3"/>
      <c r="H29" s="34"/>
      <c r="I29" s="3"/>
      <c r="J29" s="3"/>
      <c r="K29" s="34"/>
      <c r="L29" s="103"/>
      <c r="M29" s="103"/>
      <c r="N29" s="34"/>
      <c r="O29" s="3"/>
      <c r="P29" s="4"/>
      <c r="Q29" s="34"/>
    </row>
    <row r="30" spans="1:19" ht="22.5" customHeight="1" x14ac:dyDescent="0.25">
      <c r="A30" s="8">
        <v>25</v>
      </c>
      <c r="B30" s="34"/>
      <c r="C30" s="5">
        <v>6</v>
      </c>
      <c r="D30" s="6">
        <v>5</v>
      </c>
      <c r="E30" s="35"/>
      <c r="F30" s="6"/>
      <c r="G30" s="6">
        <v>6</v>
      </c>
      <c r="H30" s="35"/>
      <c r="I30" s="6"/>
      <c r="J30" s="6"/>
      <c r="K30" s="35"/>
      <c r="L30" s="6"/>
      <c r="M30" s="6"/>
      <c r="N30" s="35"/>
      <c r="O30" s="105"/>
      <c r="P30" s="106"/>
      <c r="Q30" s="34"/>
    </row>
    <row r="31" spans="1:19" ht="30" customHeight="1" x14ac:dyDescent="0.25">
      <c r="A31" s="13" t="s">
        <v>6</v>
      </c>
      <c r="B31" s="36"/>
      <c r="C31" s="12">
        <f>SUM(C7:C30)</f>
        <v>159</v>
      </c>
      <c r="D31" s="12">
        <f>SUM(D7:E30)</f>
        <v>34</v>
      </c>
      <c r="E31" s="36"/>
      <c r="F31" s="12">
        <f>SUM(F6:F30)</f>
        <v>50</v>
      </c>
      <c r="G31" s="12">
        <f>SUM(G6:H30)</f>
        <v>124</v>
      </c>
      <c r="H31" s="36"/>
      <c r="I31" s="12">
        <f>SUM(I6:I30)</f>
        <v>0</v>
      </c>
      <c r="J31" s="12">
        <f>SUM(J6:K30)</f>
        <v>0</v>
      </c>
      <c r="K31" s="36"/>
      <c r="L31" s="12">
        <f>SUM(L6:L30)</f>
        <v>0</v>
      </c>
      <c r="M31" s="12">
        <f>SUM(M6:M30)</f>
        <v>0</v>
      </c>
      <c r="N31" s="36"/>
      <c r="O31" s="12">
        <f>SUM(O6:O30)</f>
        <v>0</v>
      </c>
      <c r="P31" s="12">
        <f>SUM(P6:Q30)</f>
        <v>0</v>
      </c>
      <c r="Q31" s="36"/>
    </row>
    <row r="32" spans="1:19" ht="27" customHeight="1" x14ac:dyDescent="0.25">
      <c r="A32" s="12" t="s">
        <v>4</v>
      </c>
      <c r="B32" s="28"/>
      <c r="C32" s="128">
        <f>C31-D31</f>
        <v>125</v>
      </c>
      <c r="D32" s="128"/>
      <c r="E32" s="28"/>
      <c r="F32" s="128">
        <f>F31-G31</f>
        <v>-74</v>
      </c>
      <c r="G32" s="128"/>
      <c r="H32" s="28"/>
      <c r="I32" s="123">
        <f>I31-J31</f>
        <v>0</v>
      </c>
      <c r="J32" s="122"/>
      <c r="K32" s="28"/>
      <c r="L32" s="128">
        <f>L31-M31</f>
        <v>0</v>
      </c>
      <c r="M32" s="128"/>
      <c r="N32" s="28"/>
      <c r="O32" s="128">
        <f>O31-P31</f>
        <v>0</v>
      </c>
      <c r="P32" s="128"/>
      <c r="Q32" s="28"/>
      <c r="S32">
        <f>C32+F32+I32+L32+O32</f>
        <v>51</v>
      </c>
    </row>
  </sheetData>
  <mergeCells count="9">
    <mergeCell ref="C32:D32"/>
    <mergeCell ref="F32:G32"/>
    <mergeCell ref="L32:M32"/>
    <mergeCell ref="O32:P32"/>
    <mergeCell ref="I4:J4"/>
    <mergeCell ref="C4:D4"/>
    <mergeCell ref="F4:G4"/>
    <mergeCell ref="L4:M4"/>
    <mergeCell ref="O4:P4"/>
  </mergeCells>
  <pageMargins left="0.7" right="0.7" top="0.75" bottom="0.75" header="0.3" footer="0.3"/>
  <pageSetup paperSize="9" scale="9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84" zoomScaleNormal="84" workbookViewId="0">
      <selection activeCell="Q22" sqref="Q22"/>
    </sheetView>
  </sheetViews>
  <sheetFormatPr defaultRowHeight="15" x14ac:dyDescent="0.25"/>
  <cols>
    <col min="1" max="1" width="9" customWidth="1"/>
    <col min="2" max="2" width="0.42578125" customWidth="1"/>
    <col min="5" max="5" width="0.5703125" customWidth="1"/>
    <col min="8" max="8" width="0.42578125" customWidth="1"/>
    <col min="11" max="12" width="0.42578125" customWidth="1"/>
  </cols>
  <sheetData>
    <row r="1" spans="1:13" ht="21" x14ac:dyDescent="0.35">
      <c r="A1" s="18" t="s">
        <v>9</v>
      </c>
      <c r="B1" s="17"/>
      <c r="C1" s="18"/>
      <c r="D1" s="17"/>
      <c r="E1" s="17"/>
      <c r="F1" s="14" t="s">
        <v>7</v>
      </c>
      <c r="G1" s="16"/>
      <c r="H1" s="17"/>
      <c r="I1" s="62"/>
      <c r="J1" s="62"/>
      <c r="K1" s="65"/>
      <c r="L1" s="17"/>
    </row>
    <row r="2" spans="1:13" ht="21" customHeight="1" x14ac:dyDescent="0.25">
      <c r="F2" s="12" t="s">
        <v>8</v>
      </c>
      <c r="G2" s="69"/>
      <c r="I2" s="62"/>
      <c r="J2" s="68"/>
      <c r="K2" s="70"/>
    </row>
    <row r="3" spans="1:13" ht="45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29.25" customHeight="1" x14ac:dyDescent="0.25">
      <c r="A4" s="7" t="s">
        <v>5</v>
      </c>
      <c r="B4" s="31"/>
      <c r="C4" s="129"/>
      <c r="D4" s="129"/>
      <c r="E4" s="31"/>
      <c r="F4" s="129"/>
      <c r="G4" s="129"/>
      <c r="H4" s="31"/>
      <c r="I4" s="129"/>
      <c r="J4" s="129"/>
      <c r="K4" s="31"/>
      <c r="L4" s="31"/>
    </row>
    <row r="5" spans="1:13" ht="24.75" customHeight="1" x14ac:dyDescent="0.25">
      <c r="A5" s="8" t="s">
        <v>3</v>
      </c>
      <c r="B5" s="32"/>
      <c r="C5" s="9" t="s">
        <v>1</v>
      </c>
      <c r="D5" s="9" t="s">
        <v>2</v>
      </c>
      <c r="E5" s="32"/>
      <c r="F5" s="9" t="s">
        <v>1</v>
      </c>
      <c r="G5" s="9" t="s">
        <v>2</v>
      </c>
      <c r="H5" s="32"/>
      <c r="I5" s="9" t="s">
        <v>1</v>
      </c>
      <c r="J5" s="9" t="s">
        <v>2</v>
      </c>
      <c r="K5" s="32"/>
      <c r="L5" s="32"/>
    </row>
    <row r="6" spans="1:13" ht="24.75" customHeight="1" x14ac:dyDescent="0.25">
      <c r="A6" s="8">
        <v>1</v>
      </c>
      <c r="B6" s="33"/>
      <c r="C6" s="1"/>
      <c r="D6" s="10"/>
      <c r="E6" s="33"/>
      <c r="F6" s="10"/>
      <c r="G6" s="10"/>
      <c r="H6" s="33"/>
      <c r="I6" s="10"/>
      <c r="J6" s="10"/>
      <c r="K6" s="33"/>
      <c r="L6" s="33"/>
      <c r="M6">
        <f t="shared" ref="M6:M21" si="0">SUM(C6:K6)</f>
        <v>0</v>
      </c>
    </row>
    <row r="7" spans="1:13" ht="24.75" customHeight="1" x14ac:dyDescent="0.25">
      <c r="A7" s="8">
        <v>2</v>
      </c>
      <c r="B7" s="34"/>
      <c r="C7" s="2"/>
      <c r="D7" s="3"/>
      <c r="E7" s="34"/>
      <c r="F7" s="3"/>
      <c r="G7" s="3"/>
      <c r="H7" s="34"/>
      <c r="I7" s="3"/>
      <c r="J7" s="3"/>
      <c r="K7" s="34"/>
      <c r="L7" s="34"/>
      <c r="M7">
        <f t="shared" si="0"/>
        <v>0</v>
      </c>
    </row>
    <row r="8" spans="1:13" ht="24.75" customHeight="1" x14ac:dyDescent="0.25">
      <c r="A8" s="8">
        <v>3</v>
      </c>
      <c r="B8" s="34"/>
      <c r="C8" s="2"/>
      <c r="D8" s="3"/>
      <c r="E8" s="34"/>
      <c r="F8" s="3"/>
      <c r="G8" s="3"/>
      <c r="H8" s="34"/>
      <c r="I8" s="3"/>
      <c r="J8" s="3"/>
      <c r="K8" s="34"/>
      <c r="L8" s="34"/>
      <c r="M8">
        <f t="shared" si="0"/>
        <v>0</v>
      </c>
    </row>
    <row r="9" spans="1:13" ht="24.75" customHeight="1" x14ac:dyDescent="0.25">
      <c r="A9" s="8">
        <v>4</v>
      </c>
      <c r="B9" s="34"/>
      <c r="C9" s="2"/>
      <c r="D9" s="3"/>
      <c r="E9" s="34"/>
      <c r="F9" s="3"/>
      <c r="G9" s="3"/>
      <c r="H9" s="34"/>
      <c r="I9" s="3"/>
      <c r="J9" s="3"/>
      <c r="K9" s="34"/>
      <c r="L9" s="34"/>
      <c r="M9">
        <f t="shared" si="0"/>
        <v>0</v>
      </c>
    </row>
    <row r="10" spans="1:13" ht="24.75" customHeight="1" x14ac:dyDescent="0.25">
      <c r="A10" s="8">
        <v>5</v>
      </c>
      <c r="B10" s="34"/>
      <c r="C10" s="2"/>
      <c r="D10" s="3"/>
      <c r="E10" s="34"/>
      <c r="F10" s="3"/>
      <c r="G10" s="3"/>
      <c r="H10" s="34"/>
      <c r="I10" s="3"/>
      <c r="J10" s="3"/>
      <c r="K10" s="34"/>
      <c r="L10" s="34"/>
      <c r="M10">
        <f t="shared" si="0"/>
        <v>0</v>
      </c>
    </row>
    <row r="11" spans="1:13" ht="24.75" customHeight="1" x14ac:dyDescent="0.25">
      <c r="A11" s="8">
        <v>6</v>
      </c>
      <c r="B11" s="34"/>
      <c r="C11" s="2"/>
      <c r="D11" s="3"/>
      <c r="E11" s="34"/>
      <c r="F11" s="3"/>
      <c r="G11" s="3"/>
      <c r="H11" s="34"/>
      <c r="I11" s="3"/>
      <c r="J11" s="3"/>
      <c r="K11" s="34"/>
      <c r="L11" s="34"/>
      <c r="M11">
        <f t="shared" si="0"/>
        <v>0</v>
      </c>
    </row>
    <row r="12" spans="1:13" ht="24.75" customHeight="1" x14ac:dyDescent="0.25">
      <c r="A12" s="8">
        <v>7</v>
      </c>
      <c r="B12" s="34"/>
      <c r="C12" s="2"/>
      <c r="D12" s="3"/>
      <c r="E12" s="34"/>
      <c r="F12" s="3"/>
      <c r="G12" s="3"/>
      <c r="H12" s="34"/>
      <c r="I12" s="3"/>
      <c r="J12" s="3"/>
      <c r="K12" s="34"/>
      <c r="L12" s="34"/>
      <c r="M12">
        <f t="shared" si="0"/>
        <v>0</v>
      </c>
    </row>
    <row r="13" spans="1:13" ht="24.75" customHeight="1" x14ac:dyDescent="0.25">
      <c r="A13" s="8">
        <v>8</v>
      </c>
      <c r="B13" s="34"/>
      <c r="C13" s="2"/>
      <c r="D13" s="3"/>
      <c r="E13" s="34"/>
      <c r="F13" s="3"/>
      <c r="G13" s="3"/>
      <c r="H13" s="34"/>
      <c r="I13" s="3"/>
      <c r="J13" s="3"/>
      <c r="K13" s="34"/>
      <c r="L13" s="34"/>
      <c r="M13">
        <f t="shared" si="0"/>
        <v>0</v>
      </c>
    </row>
    <row r="14" spans="1:13" ht="24.75" customHeight="1" x14ac:dyDescent="0.25">
      <c r="A14" s="8">
        <v>9</v>
      </c>
      <c r="B14" s="34"/>
      <c r="C14" s="2"/>
      <c r="D14" s="3"/>
      <c r="E14" s="34"/>
      <c r="F14" s="3"/>
      <c r="G14" s="3"/>
      <c r="H14" s="34"/>
      <c r="I14" s="3"/>
      <c r="J14" s="3"/>
      <c r="K14" s="34"/>
      <c r="L14" s="34"/>
      <c r="M14">
        <f t="shared" si="0"/>
        <v>0</v>
      </c>
    </row>
    <row r="15" spans="1:13" ht="24.75" customHeight="1" thickBot="1" x14ac:dyDescent="0.3">
      <c r="A15" s="8">
        <v>10</v>
      </c>
      <c r="B15" s="34"/>
      <c r="C15" s="115"/>
      <c r="D15" s="116"/>
      <c r="E15" s="34"/>
      <c r="F15" s="116"/>
      <c r="G15" s="116"/>
      <c r="H15" s="34"/>
      <c r="I15" s="116"/>
      <c r="J15" s="117"/>
      <c r="K15" s="45"/>
      <c r="L15" s="34"/>
      <c r="M15">
        <f t="shared" si="0"/>
        <v>0</v>
      </c>
    </row>
    <row r="16" spans="1:13" ht="24.75" customHeight="1" x14ac:dyDescent="0.25">
      <c r="A16" s="8">
        <v>11</v>
      </c>
      <c r="B16" s="34"/>
      <c r="C16" s="2"/>
      <c r="D16" s="3"/>
      <c r="E16" s="118"/>
      <c r="F16" s="3"/>
      <c r="G16" s="3"/>
      <c r="H16" s="118"/>
      <c r="I16" s="3"/>
      <c r="J16" s="4"/>
      <c r="K16" s="34"/>
      <c r="L16" s="34"/>
      <c r="M16">
        <f t="shared" si="0"/>
        <v>0</v>
      </c>
    </row>
    <row r="17" spans="1:13" ht="24.75" customHeight="1" x14ac:dyDescent="0.25">
      <c r="A17" s="8">
        <v>12</v>
      </c>
      <c r="B17" s="34"/>
      <c r="C17" s="2"/>
      <c r="D17" s="3"/>
      <c r="E17" s="34"/>
      <c r="F17" s="3"/>
      <c r="G17" s="3"/>
      <c r="H17" s="34"/>
      <c r="I17" s="3"/>
      <c r="J17" s="3"/>
      <c r="K17" s="34"/>
      <c r="L17" s="34"/>
      <c r="M17">
        <f t="shared" si="0"/>
        <v>0</v>
      </c>
    </row>
    <row r="18" spans="1:13" ht="24.75" customHeight="1" x14ac:dyDescent="0.25">
      <c r="A18" s="8">
        <v>13</v>
      </c>
      <c r="B18" s="34"/>
      <c r="C18" s="2"/>
      <c r="D18" s="3"/>
      <c r="E18" s="34"/>
      <c r="F18" s="3"/>
      <c r="G18" s="3"/>
      <c r="H18" s="34"/>
      <c r="I18" s="3"/>
      <c r="J18" s="3"/>
      <c r="K18" s="34"/>
      <c r="L18" s="34"/>
      <c r="M18">
        <f t="shared" si="0"/>
        <v>0</v>
      </c>
    </row>
    <row r="19" spans="1:13" ht="24.75" customHeight="1" x14ac:dyDescent="0.25">
      <c r="A19" s="8">
        <v>14</v>
      </c>
      <c r="B19" s="34"/>
      <c r="C19" s="2"/>
      <c r="D19" s="3"/>
      <c r="E19" s="34"/>
      <c r="F19" s="3"/>
      <c r="G19" s="3"/>
      <c r="H19" s="34"/>
      <c r="I19" s="3"/>
      <c r="J19" s="3"/>
      <c r="K19" s="34"/>
      <c r="L19" s="34"/>
      <c r="M19">
        <f t="shared" si="0"/>
        <v>0</v>
      </c>
    </row>
    <row r="20" spans="1:13" ht="24.75" customHeight="1" thickBot="1" x14ac:dyDescent="0.3">
      <c r="A20" s="8">
        <v>15</v>
      </c>
      <c r="B20" s="35"/>
      <c r="C20" s="41"/>
      <c r="D20" s="42"/>
      <c r="E20" s="43"/>
      <c r="F20" s="42"/>
      <c r="G20" s="42"/>
      <c r="H20" s="43"/>
      <c r="I20" s="42"/>
      <c r="J20" s="44"/>
      <c r="K20" s="35"/>
      <c r="L20" s="35"/>
      <c r="M20">
        <f t="shared" si="0"/>
        <v>0</v>
      </c>
    </row>
    <row r="21" spans="1:13" ht="30" customHeight="1" x14ac:dyDescent="0.25">
      <c r="A21" s="13" t="s">
        <v>6</v>
      </c>
      <c r="B21" s="36"/>
      <c r="C21" s="46"/>
      <c r="D21" s="46"/>
      <c r="E21" s="47"/>
      <c r="F21" s="46"/>
      <c r="G21" s="46"/>
      <c r="H21" s="47"/>
      <c r="I21" s="46"/>
      <c r="J21" s="46"/>
      <c r="K21" s="36"/>
      <c r="L21" s="36"/>
      <c r="M21">
        <f t="shared" si="0"/>
        <v>0</v>
      </c>
    </row>
    <row r="22" spans="1:13" ht="27" customHeight="1" x14ac:dyDescent="0.25">
      <c r="A22" s="12" t="s">
        <v>4</v>
      </c>
      <c r="B22" s="28"/>
      <c r="C22" s="128"/>
      <c r="D22" s="128"/>
      <c r="E22" s="28"/>
      <c r="F22" s="128"/>
      <c r="G22" s="128"/>
      <c r="H22" s="28"/>
      <c r="I22" s="128"/>
      <c r="J22" s="128"/>
      <c r="K22" s="28"/>
      <c r="L22" s="28"/>
    </row>
  </sheetData>
  <mergeCells count="6">
    <mergeCell ref="C22:D22"/>
    <mergeCell ref="F22:G22"/>
    <mergeCell ref="I22:J22"/>
    <mergeCell ref="C4:D4"/>
    <mergeCell ref="F4:G4"/>
    <mergeCell ref="I4:J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84" zoomScaleNormal="84" workbookViewId="0">
      <selection activeCell="Q4" sqref="Q4"/>
    </sheetView>
  </sheetViews>
  <sheetFormatPr defaultRowHeight="15" x14ac:dyDescent="0.25"/>
  <cols>
    <col min="1" max="1" width="9" customWidth="1"/>
    <col min="2" max="2" width="0.42578125" customWidth="1"/>
    <col min="5" max="5" width="0.5703125" customWidth="1"/>
    <col min="8" max="8" width="0.42578125" customWidth="1"/>
    <col min="11" max="11" width="0.42578125" customWidth="1"/>
    <col min="14" max="14" width="0.42578125" customWidth="1"/>
  </cols>
  <sheetData>
    <row r="1" spans="1:15" ht="21" x14ac:dyDescent="0.35">
      <c r="A1" s="17"/>
      <c r="B1" s="17"/>
      <c r="C1" s="18" t="s">
        <v>9</v>
      </c>
      <c r="D1" s="17"/>
      <c r="E1" s="17"/>
      <c r="F1" s="17"/>
      <c r="G1" s="17"/>
      <c r="H1" s="17"/>
      <c r="I1" s="14" t="s">
        <v>7</v>
      </c>
      <c r="J1" s="16"/>
      <c r="K1" s="65"/>
      <c r="L1" s="62"/>
      <c r="M1" s="62"/>
      <c r="N1" s="17"/>
    </row>
    <row r="2" spans="1:15" ht="21" customHeight="1" x14ac:dyDescent="0.25">
      <c r="I2" s="12" t="s">
        <v>8</v>
      </c>
      <c r="J2" s="69"/>
      <c r="K2" s="71"/>
      <c r="L2" s="70"/>
      <c r="M2" s="62"/>
    </row>
    <row r="3" spans="1:15" ht="45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5"/>
      <c r="K3" s="19"/>
      <c r="L3" s="70"/>
      <c r="M3" s="70"/>
      <c r="N3" s="19"/>
    </row>
    <row r="4" spans="1:15" ht="29.25" customHeight="1" x14ac:dyDescent="0.25">
      <c r="A4" s="7" t="s">
        <v>5</v>
      </c>
      <c r="B4" s="31"/>
      <c r="C4" s="129"/>
      <c r="D4" s="129"/>
      <c r="E4" s="31"/>
      <c r="F4" s="129"/>
      <c r="G4" s="129"/>
      <c r="H4" s="31"/>
      <c r="I4" s="129"/>
      <c r="J4" s="129"/>
      <c r="K4" s="31"/>
      <c r="L4" s="129"/>
      <c r="M4" s="129"/>
      <c r="N4" s="31"/>
    </row>
    <row r="5" spans="1:15" ht="24.75" customHeight="1" x14ac:dyDescent="0.25">
      <c r="A5" s="109" t="s">
        <v>3</v>
      </c>
      <c r="B5" s="32"/>
      <c r="C5" s="9" t="s">
        <v>1</v>
      </c>
      <c r="D5" s="9" t="s">
        <v>2</v>
      </c>
      <c r="E5" s="32"/>
      <c r="F5" s="9" t="s">
        <v>1</v>
      </c>
      <c r="G5" s="9" t="s">
        <v>2</v>
      </c>
      <c r="H5" s="32"/>
      <c r="I5" s="9" t="s">
        <v>1</v>
      </c>
      <c r="J5" s="9" t="s">
        <v>2</v>
      </c>
      <c r="K5" s="32"/>
      <c r="L5" s="9" t="s">
        <v>1</v>
      </c>
      <c r="M5" s="9" t="s">
        <v>2</v>
      </c>
      <c r="N5" s="32"/>
    </row>
    <row r="6" spans="1:15" ht="24.75" customHeight="1" x14ac:dyDescent="0.25">
      <c r="A6" s="109">
        <v>1</v>
      </c>
      <c r="B6" s="33"/>
      <c r="C6" s="1"/>
      <c r="D6" s="10"/>
      <c r="E6" s="33"/>
      <c r="F6" s="10"/>
      <c r="G6" s="10"/>
      <c r="H6" s="33"/>
      <c r="I6" s="10"/>
      <c r="J6" s="10"/>
      <c r="K6" s="33"/>
      <c r="L6" s="10"/>
      <c r="M6" s="11"/>
      <c r="N6" s="33"/>
      <c r="O6">
        <f>SUM(C6:M6)</f>
        <v>0</v>
      </c>
    </row>
    <row r="7" spans="1:15" ht="24.75" customHeight="1" x14ac:dyDescent="0.25">
      <c r="A7" s="109">
        <v>2</v>
      </c>
      <c r="B7" s="34"/>
      <c r="C7" s="2"/>
      <c r="D7" s="3"/>
      <c r="E7" s="34"/>
      <c r="F7" s="3"/>
      <c r="G7" s="3"/>
      <c r="H7" s="34"/>
      <c r="I7" s="3"/>
      <c r="J7" s="3"/>
      <c r="K7" s="34"/>
      <c r="L7" s="3"/>
      <c r="M7" s="4"/>
      <c r="N7" s="34"/>
      <c r="O7">
        <f t="shared" ref="O7:O21" si="0">SUM(C7:M7)</f>
        <v>0</v>
      </c>
    </row>
    <row r="8" spans="1:15" ht="24.75" customHeight="1" x14ac:dyDescent="0.25">
      <c r="A8" s="109">
        <v>3</v>
      </c>
      <c r="B8" s="34"/>
      <c r="C8" s="2"/>
      <c r="D8" s="3"/>
      <c r="E8" s="34"/>
      <c r="F8" s="3"/>
      <c r="G8" s="3"/>
      <c r="H8" s="34"/>
      <c r="I8" s="3"/>
      <c r="J8" s="3"/>
      <c r="K8" s="34"/>
      <c r="L8" s="3"/>
      <c r="M8" s="4"/>
      <c r="N8" s="34"/>
      <c r="O8">
        <f t="shared" si="0"/>
        <v>0</v>
      </c>
    </row>
    <row r="9" spans="1:15" ht="24.75" customHeight="1" x14ac:dyDescent="0.25">
      <c r="A9" s="109">
        <v>4</v>
      </c>
      <c r="B9" s="34"/>
      <c r="C9" s="2"/>
      <c r="D9" s="3"/>
      <c r="E9" s="34"/>
      <c r="F9" s="3"/>
      <c r="G9" s="3"/>
      <c r="H9" s="34"/>
      <c r="I9" s="3"/>
      <c r="J9" s="3"/>
      <c r="K9" s="34"/>
      <c r="L9" s="3"/>
      <c r="M9" s="4"/>
      <c r="N9" s="34"/>
      <c r="O9">
        <f t="shared" si="0"/>
        <v>0</v>
      </c>
    </row>
    <row r="10" spans="1:15" ht="24.75" customHeight="1" x14ac:dyDescent="0.25">
      <c r="A10" s="109">
        <v>5</v>
      </c>
      <c r="B10" s="34"/>
      <c r="C10" s="2"/>
      <c r="D10" s="3"/>
      <c r="E10" s="34"/>
      <c r="F10" s="3"/>
      <c r="G10" s="3"/>
      <c r="H10" s="34"/>
      <c r="I10" s="3"/>
      <c r="J10" s="3"/>
      <c r="K10" s="34"/>
      <c r="L10" s="3"/>
      <c r="M10" s="4"/>
      <c r="N10" s="34"/>
      <c r="O10">
        <f t="shared" si="0"/>
        <v>0</v>
      </c>
    </row>
    <row r="11" spans="1:15" ht="24.75" customHeight="1" x14ac:dyDescent="0.25">
      <c r="A11" s="109">
        <v>6</v>
      </c>
      <c r="B11" s="34"/>
      <c r="C11" s="2"/>
      <c r="D11" s="3"/>
      <c r="E11" s="34"/>
      <c r="F11" s="3"/>
      <c r="G11" s="3"/>
      <c r="H11" s="34"/>
      <c r="I11" s="3"/>
      <c r="J11" s="3"/>
      <c r="K11" s="34"/>
      <c r="L11" s="3"/>
      <c r="M11" s="4"/>
      <c r="N11" s="34"/>
      <c r="O11">
        <f t="shared" si="0"/>
        <v>0</v>
      </c>
    </row>
    <row r="12" spans="1:15" ht="24.75" customHeight="1" x14ac:dyDescent="0.25">
      <c r="A12" s="109">
        <v>7</v>
      </c>
      <c r="B12" s="34"/>
      <c r="C12" s="2"/>
      <c r="D12" s="3"/>
      <c r="E12" s="34"/>
      <c r="F12" s="3"/>
      <c r="G12" s="3"/>
      <c r="H12" s="34"/>
      <c r="I12" s="3"/>
      <c r="J12" s="3"/>
      <c r="K12" s="34"/>
      <c r="L12" s="3"/>
      <c r="M12" s="4"/>
      <c r="N12" s="34"/>
      <c r="O12">
        <f t="shared" si="0"/>
        <v>0</v>
      </c>
    </row>
    <row r="13" spans="1:15" ht="24.75" customHeight="1" x14ac:dyDescent="0.25">
      <c r="A13" s="109">
        <v>8</v>
      </c>
      <c r="B13" s="34"/>
      <c r="C13" s="2"/>
      <c r="D13" s="3"/>
      <c r="E13" s="34"/>
      <c r="F13" s="3"/>
      <c r="G13" s="3"/>
      <c r="H13" s="34"/>
      <c r="I13" s="3"/>
      <c r="J13" s="3"/>
      <c r="K13" s="34"/>
      <c r="L13" s="3"/>
      <c r="M13" s="4"/>
      <c r="N13" s="34"/>
      <c r="O13">
        <f t="shared" si="0"/>
        <v>0</v>
      </c>
    </row>
    <row r="14" spans="1:15" ht="24.75" customHeight="1" x14ac:dyDescent="0.25">
      <c r="A14" s="109">
        <v>9</v>
      </c>
      <c r="B14" s="34"/>
      <c r="C14" s="2"/>
      <c r="D14" s="3"/>
      <c r="E14" s="34"/>
      <c r="F14" s="3"/>
      <c r="G14" s="3"/>
      <c r="H14" s="34"/>
      <c r="I14" s="3"/>
      <c r="J14" s="3"/>
      <c r="K14" s="34"/>
      <c r="L14" s="3"/>
      <c r="M14" s="4"/>
      <c r="N14" s="34"/>
      <c r="O14">
        <f t="shared" si="0"/>
        <v>0</v>
      </c>
    </row>
    <row r="15" spans="1:15" ht="24.75" customHeight="1" x14ac:dyDescent="0.25">
      <c r="A15" s="109">
        <v>10</v>
      </c>
      <c r="B15" s="34"/>
      <c r="C15" s="115"/>
      <c r="D15" s="116"/>
      <c r="E15" s="34"/>
      <c r="F15" s="116"/>
      <c r="G15" s="116"/>
      <c r="H15" s="34"/>
      <c r="I15" s="116"/>
      <c r="J15" s="117"/>
      <c r="K15" s="119"/>
      <c r="L15" s="116"/>
      <c r="M15" s="117"/>
      <c r="N15" s="34"/>
      <c r="O15">
        <f t="shared" si="0"/>
        <v>0</v>
      </c>
    </row>
    <row r="16" spans="1:15" ht="24.75" customHeight="1" x14ac:dyDescent="0.25">
      <c r="A16" s="109">
        <v>11</v>
      </c>
      <c r="B16" s="34"/>
      <c r="C16" s="2"/>
      <c r="D16" s="3"/>
      <c r="E16" s="118"/>
      <c r="F16" s="3"/>
      <c r="G16" s="3"/>
      <c r="H16" s="118"/>
      <c r="I16" s="3"/>
      <c r="J16" s="3"/>
      <c r="K16" s="118"/>
      <c r="L16" s="110"/>
      <c r="M16" s="111"/>
      <c r="N16" s="34"/>
      <c r="O16">
        <f t="shared" si="0"/>
        <v>0</v>
      </c>
    </row>
    <row r="17" spans="1:15" ht="24.75" customHeight="1" x14ac:dyDescent="0.25">
      <c r="A17" s="109">
        <v>12</v>
      </c>
      <c r="B17" s="34"/>
      <c r="C17" s="2"/>
      <c r="D17" s="3"/>
      <c r="E17" s="34"/>
      <c r="F17" s="3"/>
      <c r="G17" s="3"/>
      <c r="H17" s="34"/>
      <c r="I17" s="3"/>
      <c r="J17" s="3"/>
      <c r="K17" s="34"/>
      <c r="L17" s="110"/>
      <c r="M17" s="111"/>
      <c r="N17" s="34"/>
      <c r="O17">
        <f t="shared" si="0"/>
        <v>0</v>
      </c>
    </row>
    <row r="18" spans="1:15" ht="24.75" customHeight="1" x14ac:dyDescent="0.25">
      <c r="A18" s="109">
        <v>13</v>
      </c>
      <c r="B18" s="34"/>
      <c r="C18" s="2"/>
      <c r="D18" s="3"/>
      <c r="E18" s="34"/>
      <c r="F18" s="3"/>
      <c r="G18" s="3"/>
      <c r="H18" s="34"/>
      <c r="I18" s="3"/>
      <c r="J18" s="3"/>
      <c r="K18" s="34"/>
      <c r="L18" s="110"/>
      <c r="M18" s="111"/>
      <c r="N18" s="34"/>
      <c r="O18">
        <f t="shared" si="0"/>
        <v>0</v>
      </c>
    </row>
    <row r="19" spans="1:15" ht="24.75" customHeight="1" x14ac:dyDescent="0.25">
      <c r="A19" s="109">
        <v>14</v>
      </c>
      <c r="B19" s="34"/>
      <c r="C19" s="2"/>
      <c r="D19" s="3"/>
      <c r="E19" s="34"/>
      <c r="F19" s="3"/>
      <c r="G19" s="3"/>
      <c r="H19" s="34"/>
      <c r="I19" s="3"/>
      <c r="J19" s="3"/>
      <c r="K19" s="34"/>
      <c r="L19" s="110"/>
      <c r="M19" s="111"/>
      <c r="N19" s="34"/>
      <c r="O19">
        <f t="shared" si="0"/>
        <v>0</v>
      </c>
    </row>
    <row r="20" spans="1:15" ht="24.75" customHeight="1" thickBot="1" x14ac:dyDescent="0.3">
      <c r="A20" s="109">
        <v>15</v>
      </c>
      <c r="B20" s="35"/>
      <c r="C20" s="41"/>
      <c r="D20" s="42"/>
      <c r="E20" s="43"/>
      <c r="F20" s="42"/>
      <c r="G20" s="42"/>
      <c r="H20" s="43"/>
      <c r="I20" s="42"/>
      <c r="J20" s="44"/>
      <c r="K20" s="35"/>
      <c r="L20" s="112"/>
      <c r="M20" s="113"/>
      <c r="N20" s="35"/>
      <c r="O20">
        <f t="shared" si="0"/>
        <v>0</v>
      </c>
    </row>
    <row r="21" spans="1:15" ht="30" customHeight="1" x14ac:dyDescent="0.25">
      <c r="A21" s="13" t="s">
        <v>6</v>
      </c>
      <c r="B21" s="36"/>
      <c r="C21" s="46"/>
      <c r="D21" s="46"/>
      <c r="E21" s="47"/>
      <c r="F21" s="46"/>
      <c r="G21" s="46"/>
      <c r="H21" s="47"/>
      <c r="I21" s="46"/>
      <c r="J21" s="46"/>
      <c r="K21" s="36"/>
      <c r="L21" s="114"/>
      <c r="M21" s="114"/>
      <c r="N21" s="36"/>
      <c r="O21">
        <f t="shared" si="0"/>
        <v>0</v>
      </c>
    </row>
    <row r="22" spans="1:15" ht="27" customHeight="1" x14ac:dyDescent="0.25">
      <c r="A22" s="12" t="s">
        <v>4</v>
      </c>
      <c r="B22" s="28"/>
      <c r="C22" s="128"/>
      <c r="D22" s="128"/>
      <c r="E22" s="28"/>
      <c r="F22" s="128"/>
      <c r="G22" s="128"/>
      <c r="H22" s="28"/>
      <c r="I22" s="128"/>
      <c r="J22" s="128"/>
      <c r="K22" s="28"/>
      <c r="L22" s="128"/>
      <c r="M22" s="128"/>
      <c r="N22" s="28"/>
    </row>
  </sheetData>
  <mergeCells count="8">
    <mergeCell ref="C4:D4"/>
    <mergeCell ref="F4:G4"/>
    <mergeCell ref="I4:J4"/>
    <mergeCell ref="L4:M4"/>
    <mergeCell ref="C22:D22"/>
    <mergeCell ref="F22:G22"/>
    <mergeCell ref="I22:J22"/>
    <mergeCell ref="L22:M22"/>
  </mergeCells>
  <pageMargins left="0.7" right="0.7" top="0.75" bottom="0.75" header="0.3" footer="0.3"/>
  <pageSetup paperSize="9" scale="9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3" zoomScale="84" zoomScaleNormal="84" workbookViewId="0">
      <selection activeCell="AA29" sqref="AA29"/>
    </sheetView>
  </sheetViews>
  <sheetFormatPr defaultRowHeight="15" x14ac:dyDescent="0.25"/>
  <cols>
    <col min="1" max="1" width="9" customWidth="1"/>
    <col min="2" max="2" width="0.42578125" customWidth="1"/>
    <col min="5" max="5" width="0.5703125" customWidth="1"/>
    <col min="8" max="8" width="0.42578125" customWidth="1"/>
    <col min="11" max="11" width="0.42578125" customWidth="1"/>
    <col min="14" max="14" width="0.42578125" customWidth="1"/>
    <col min="17" max="17" width="0.42578125" customWidth="1"/>
  </cols>
  <sheetData>
    <row r="1" spans="1:18" ht="21" x14ac:dyDescent="0.35">
      <c r="A1" s="17"/>
      <c r="B1" s="17"/>
      <c r="C1" s="18" t="s">
        <v>9</v>
      </c>
      <c r="D1" s="17"/>
      <c r="E1" s="17"/>
      <c r="F1" s="17"/>
      <c r="G1" s="17"/>
      <c r="H1" s="17"/>
      <c r="I1" s="14" t="s">
        <v>7</v>
      </c>
      <c r="J1" s="16"/>
      <c r="K1" s="65"/>
      <c r="L1" s="62"/>
      <c r="M1" s="62"/>
      <c r="N1" s="65"/>
      <c r="O1" s="62"/>
      <c r="P1" s="62"/>
      <c r="Q1" s="17"/>
    </row>
    <row r="2" spans="1:18" ht="21" customHeight="1" x14ac:dyDescent="0.25">
      <c r="I2" s="12" t="s">
        <v>8</v>
      </c>
      <c r="J2" s="69"/>
      <c r="K2" s="71"/>
      <c r="L2" s="70"/>
      <c r="M2" s="62"/>
      <c r="N2" s="70"/>
      <c r="O2" s="70"/>
      <c r="P2" s="62"/>
    </row>
    <row r="3" spans="1:18" ht="45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5"/>
      <c r="K3" s="19"/>
      <c r="L3" s="70"/>
      <c r="M3" s="70"/>
      <c r="N3" s="19"/>
      <c r="O3" s="70"/>
      <c r="P3" s="70"/>
      <c r="Q3" s="19"/>
    </row>
    <row r="4" spans="1:18" ht="29.25" customHeight="1" x14ac:dyDescent="0.25">
      <c r="A4" s="7" t="s">
        <v>5</v>
      </c>
      <c r="B4" s="31"/>
      <c r="C4" s="129"/>
      <c r="D4" s="129"/>
      <c r="E4" s="31"/>
      <c r="F4" s="129"/>
      <c r="G4" s="129"/>
      <c r="H4" s="31"/>
      <c r="I4" s="129"/>
      <c r="J4" s="129"/>
      <c r="K4" s="31"/>
      <c r="L4" s="129"/>
      <c r="M4" s="129"/>
      <c r="N4" s="31"/>
      <c r="O4" s="129"/>
      <c r="P4" s="129"/>
      <c r="Q4" s="31"/>
    </row>
    <row r="5" spans="1:18" ht="24.75" customHeight="1" x14ac:dyDescent="0.25">
      <c r="A5" s="109" t="s">
        <v>3</v>
      </c>
      <c r="B5" s="32"/>
      <c r="C5" s="9" t="s">
        <v>1</v>
      </c>
      <c r="D5" s="9" t="s">
        <v>2</v>
      </c>
      <c r="E5" s="32"/>
      <c r="F5" s="9" t="s">
        <v>1</v>
      </c>
      <c r="G5" s="9" t="s">
        <v>2</v>
      </c>
      <c r="H5" s="32"/>
      <c r="I5" s="9" t="s">
        <v>1</v>
      </c>
      <c r="J5" s="9" t="s">
        <v>2</v>
      </c>
      <c r="K5" s="32"/>
      <c r="L5" s="9" t="s">
        <v>1</v>
      </c>
      <c r="M5" s="9" t="s">
        <v>2</v>
      </c>
      <c r="N5" s="32"/>
      <c r="O5" s="9" t="s">
        <v>1</v>
      </c>
      <c r="P5" s="9" t="s">
        <v>2</v>
      </c>
      <c r="Q5" s="32"/>
    </row>
    <row r="6" spans="1:18" ht="24.75" customHeight="1" x14ac:dyDescent="0.25">
      <c r="A6" s="109">
        <v>1</v>
      </c>
      <c r="B6" s="33"/>
      <c r="C6" s="1"/>
      <c r="D6" s="10"/>
      <c r="E6" s="33"/>
      <c r="F6" s="10"/>
      <c r="G6" s="10"/>
      <c r="H6" s="33"/>
      <c r="I6" s="10"/>
      <c r="J6" s="10"/>
      <c r="K6" s="33"/>
      <c r="L6" s="10"/>
      <c r="M6" s="11"/>
      <c r="N6" s="33"/>
      <c r="O6" s="10"/>
      <c r="P6" s="11"/>
      <c r="Q6" s="33"/>
      <c r="R6">
        <f>SUM(C6:P6)</f>
        <v>0</v>
      </c>
    </row>
    <row r="7" spans="1:18" ht="24.75" customHeight="1" x14ac:dyDescent="0.25">
      <c r="A7" s="109">
        <v>2</v>
      </c>
      <c r="B7" s="34"/>
      <c r="C7" s="2"/>
      <c r="D7" s="3"/>
      <c r="E7" s="34"/>
      <c r="F7" s="3"/>
      <c r="G7" s="3"/>
      <c r="H7" s="34"/>
      <c r="I7" s="3"/>
      <c r="J7" s="3"/>
      <c r="K7" s="34"/>
      <c r="L7" s="3"/>
      <c r="M7" s="4"/>
      <c r="N7" s="34"/>
      <c r="O7" s="3"/>
      <c r="P7" s="4"/>
      <c r="Q7" s="34"/>
      <c r="R7">
        <f t="shared" ref="R7:R21" si="0">SUM(C7:P7)</f>
        <v>0</v>
      </c>
    </row>
    <row r="8" spans="1:18" ht="24.75" customHeight="1" x14ac:dyDescent="0.25">
      <c r="A8" s="109">
        <v>3</v>
      </c>
      <c r="B8" s="34"/>
      <c r="C8" s="2"/>
      <c r="D8" s="3"/>
      <c r="E8" s="34"/>
      <c r="F8" s="3"/>
      <c r="G8" s="3"/>
      <c r="H8" s="34"/>
      <c r="I8" s="3"/>
      <c r="J8" s="3"/>
      <c r="K8" s="34"/>
      <c r="L8" s="3"/>
      <c r="M8" s="4"/>
      <c r="N8" s="34"/>
      <c r="O8" s="3"/>
      <c r="P8" s="4"/>
      <c r="Q8" s="34"/>
      <c r="R8">
        <f t="shared" si="0"/>
        <v>0</v>
      </c>
    </row>
    <row r="9" spans="1:18" ht="24.75" customHeight="1" x14ac:dyDescent="0.25">
      <c r="A9" s="109">
        <v>4</v>
      </c>
      <c r="B9" s="34"/>
      <c r="C9" s="2"/>
      <c r="D9" s="3"/>
      <c r="E9" s="34"/>
      <c r="F9" s="3"/>
      <c r="G9" s="3"/>
      <c r="H9" s="34"/>
      <c r="I9" s="3"/>
      <c r="J9" s="3"/>
      <c r="K9" s="34"/>
      <c r="L9" s="3"/>
      <c r="M9" s="4"/>
      <c r="N9" s="34"/>
      <c r="O9" s="3"/>
      <c r="P9" s="4"/>
      <c r="Q9" s="34"/>
      <c r="R9">
        <f t="shared" si="0"/>
        <v>0</v>
      </c>
    </row>
    <row r="10" spans="1:18" ht="24.75" customHeight="1" x14ac:dyDescent="0.25">
      <c r="A10" s="109">
        <v>5</v>
      </c>
      <c r="B10" s="34"/>
      <c r="C10" s="2"/>
      <c r="D10" s="3"/>
      <c r="E10" s="34"/>
      <c r="F10" s="3"/>
      <c r="G10" s="3"/>
      <c r="H10" s="34"/>
      <c r="I10" s="3"/>
      <c r="J10" s="3"/>
      <c r="K10" s="34"/>
      <c r="L10" s="3"/>
      <c r="M10" s="4"/>
      <c r="N10" s="34"/>
      <c r="O10" s="3"/>
      <c r="P10" s="4"/>
      <c r="Q10" s="34"/>
      <c r="R10">
        <f t="shared" si="0"/>
        <v>0</v>
      </c>
    </row>
    <row r="11" spans="1:18" ht="24.75" customHeight="1" x14ac:dyDescent="0.25">
      <c r="A11" s="109">
        <v>6</v>
      </c>
      <c r="B11" s="34"/>
      <c r="C11" s="2"/>
      <c r="D11" s="3"/>
      <c r="E11" s="34"/>
      <c r="F11" s="3"/>
      <c r="G11" s="3"/>
      <c r="H11" s="34"/>
      <c r="I11" s="3"/>
      <c r="J11" s="3"/>
      <c r="K11" s="34"/>
      <c r="L11" s="3"/>
      <c r="M11" s="4"/>
      <c r="N11" s="34"/>
      <c r="O11" s="3"/>
      <c r="P11" s="4"/>
      <c r="Q11" s="34"/>
      <c r="R11">
        <f t="shared" si="0"/>
        <v>0</v>
      </c>
    </row>
    <row r="12" spans="1:18" ht="24.75" customHeight="1" x14ac:dyDescent="0.25">
      <c r="A12" s="109">
        <v>7</v>
      </c>
      <c r="B12" s="34"/>
      <c r="C12" s="2"/>
      <c r="D12" s="3"/>
      <c r="E12" s="34"/>
      <c r="F12" s="3"/>
      <c r="G12" s="3"/>
      <c r="H12" s="34"/>
      <c r="I12" s="3"/>
      <c r="J12" s="3"/>
      <c r="K12" s="34"/>
      <c r="L12" s="3"/>
      <c r="M12" s="4"/>
      <c r="N12" s="34"/>
      <c r="O12" s="3"/>
      <c r="P12" s="4"/>
      <c r="Q12" s="34"/>
      <c r="R12">
        <f t="shared" si="0"/>
        <v>0</v>
      </c>
    </row>
    <row r="13" spans="1:18" ht="24.75" customHeight="1" x14ac:dyDescent="0.25">
      <c r="A13" s="109">
        <v>8</v>
      </c>
      <c r="B13" s="34"/>
      <c r="C13" s="2"/>
      <c r="D13" s="3"/>
      <c r="E13" s="34"/>
      <c r="F13" s="3"/>
      <c r="G13" s="3"/>
      <c r="H13" s="34"/>
      <c r="I13" s="3"/>
      <c r="J13" s="3"/>
      <c r="K13" s="34"/>
      <c r="L13" s="3"/>
      <c r="M13" s="4"/>
      <c r="N13" s="34"/>
      <c r="O13" s="3"/>
      <c r="P13" s="4"/>
      <c r="Q13" s="34"/>
      <c r="R13">
        <f t="shared" si="0"/>
        <v>0</v>
      </c>
    </row>
    <row r="14" spans="1:18" ht="24.75" customHeight="1" x14ac:dyDescent="0.25">
      <c r="A14" s="109">
        <v>9</v>
      </c>
      <c r="B14" s="34"/>
      <c r="C14" s="2"/>
      <c r="D14" s="3"/>
      <c r="E14" s="34"/>
      <c r="F14" s="3"/>
      <c r="G14" s="3"/>
      <c r="H14" s="34"/>
      <c r="I14" s="3"/>
      <c r="J14" s="3"/>
      <c r="K14" s="34"/>
      <c r="L14" s="3"/>
      <c r="M14" s="4"/>
      <c r="N14" s="34"/>
      <c r="O14" s="3"/>
      <c r="P14" s="4"/>
      <c r="Q14" s="34"/>
      <c r="R14">
        <f t="shared" si="0"/>
        <v>0</v>
      </c>
    </row>
    <row r="15" spans="1:18" ht="24.75" customHeight="1" x14ac:dyDescent="0.25">
      <c r="A15" s="109">
        <v>10</v>
      </c>
      <c r="B15" s="34"/>
      <c r="C15" s="115"/>
      <c r="D15" s="116"/>
      <c r="E15" s="34"/>
      <c r="F15" s="116"/>
      <c r="G15" s="116"/>
      <c r="H15" s="34"/>
      <c r="I15" s="116"/>
      <c r="J15" s="117"/>
      <c r="K15" s="119"/>
      <c r="L15" s="116"/>
      <c r="M15" s="117"/>
      <c r="N15" s="119"/>
      <c r="O15" s="116"/>
      <c r="P15" s="117"/>
      <c r="Q15" s="34"/>
      <c r="R15">
        <f t="shared" si="0"/>
        <v>0</v>
      </c>
    </row>
    <row r="16" spans="1:18" ht="24.75" customHeight="1" x14ac:dyDescent="0.25">
      <c r="A16" s="109">
        <v>11</v>
      </c>
      <c r="B16" s="34"/>
      <c r="C16" s="2"/>
      <c r="D16" s="3"/>
      <c r="E16" s="118"/>
      <c r="F16" s="3"/>
      <c r="G16" s="3"/>
      <c r="H16" s="118"/>
      <c r="I16" s="3"/>
      <c r="J16" s="3"/>
      <c r="K16" s="118"/>
      <c r="L16" s="110"/>
      <c r="M16" s="111"/>
      <c r="N16" s="118"/>
      <c r="O16" s="110"/>
      <c r="P16" s="111"/>
      <c r="Q16" s="34"/>
      <c r="R16">
        <f t="shared" si="0"/>
        <v>0</v>
      </c>
    </row>
    <row r="17" spans="1:18" ht="24.75" customHeight="1" x14ac:dyDescent="0.25">
      <c r="A17" s="109">
        <v>12</v>
      </c>
      <c r="B17" s="34"/>
      <c r="C17" s="2"/>
      <c r="D17" s="3"/>
      <c r="E17" s="34"/>
      <c r="F17" s="3"/>
      <c r="G17" s="3"/>
      <c r="H17" s="34"/>
      <c r="I17" s="3"/>
      <c r="J17" s="3"/>
      <c r="K17" s="34"/>
      <c r="L17" s="110"/>
      <c r="M17" s="111"/>
      <c r="N17" s="34"/>
      <c r="O17" s="110"/>
      <c r="P17" s="111"/>
      <c r="Q17" s="34"/>
      <c r="R17">
        <f t="shared" si="0"/>
        <v>0</v>
      </c>
    </row>
    <row r="18" spans="1:18" ht="24.75" customHeight="1" x14ac:dyDescent="0.25">
      <c r="A18" s="109">
        <v>13</v>
      </c>
      <c r="B18" s="34"/>
      <c r="C18" s="2"/>
      <c r="D18" s="3"/>
      <c r="E18" s="34"/>
      <c r="F18" s="3"/>
      <c r="G18" s="3"/>
      <c r="H18" s="34"/>
      <c r="I18" s="3"/>
      <c r="J18" s="3"/>
      <c r="K18" s="34"/>
      <c r="L18" s="110"/>
      <c r="M18" s="111"/>
      <c r="N18" s="34"/>
      <c r="O18" s="110"/>
      <c r="P18" s="111"/>
      <c r="Q18" s="34"/>
      <c r="R18">
        <f t="shared" si="0"/>
        <v>0</v>
      </c>
    </row>
    <row r="19" spans="1:18" ht="24.75" customHeight="1" x14ac:dyDescent="0.25">
      <c r="A19" s="109">
        <v>14</v>
      </c>
      <c r="B19" s="34"/>
      <c r="C19" s="2"/>
      <c r="D19" s="3"/>
      <c r="E19" s="34"/>
      <c r="F19" s="3"/>
      <c r="G19" s="3"/>
      <c r="H19" s="34"/>
      <c r="I19" s="3"/>
      <c r="J19" s="3"/>
      <c r="K19" s="34"/>
      <c r="L19" s="110"/>
      <c r="M19" s="111"/>
      <c r="N19" s="34"/>
      <c r="O19" s="110"/>
      <c r="P19" s="111"/>
      <c r="Q19" s="34"/>
      <c r="R19">
        <f t="shared" si="0"/>
        <v>0</v>
      </c>
    </row>
    <row r="20" spans="1:18" ht="24.75" customHeight="1" thickBot="1" x14ac:dyDescent="0.3">
      <c r="A20" s="109">
        <v>15</v>
      </c>
      <c r="B20" s="35"/>
      <c r="C20" s="41"/>
      <c r="D20" s="42"/>
      <c r="E20" s="43"/>
      <c r="F20" s="42"/>
      <c r="G20" s="42"/>
      <c r="H20" s="43"/>
      <c r="I20" s="42"/>
      <c r="J20" s="44"/>
      <c r="K20" s="35"/>
      <c r="L20" s="112"/>
      <c r="M20" s="113"/>
      <c r="N20" s="35"/>
      <c r="O20" s="112"/>
      <c r="P20" s="113"/>
      <c r="Q20" s="35"/>
      <c r="R20">
        <f t="shared" si="0"/>
        <v>0</v>
      </c>
    </row>
    <row r="21" spans="1:18" ht="30" customHeight="1" x14ac:dyDescent="0.25">
      <c r="A21" s="13" t="s">
        <v>6</v>
      </c>
      <c r="B21" s="36"/>
      <c r="C21" s="46"/>
      <c r="D21" s="46"/>
      <c r="E21" s="47"/>
      <c r="F21" s="46"/>
      <c r="G21" s="46"/>
      <c r="H21" s="47"/>
      <c r="I21" s="46"/>
      <c r="J21" s="46"/>
      <c r="K21" s="36"/>
      <c r="L21" s="114"/>
      <c r="M21" s="114"/>
      <c r="N21" s="36"/>
      <c r="O21" s="114"/>
      <c r="P21" s="114"/>
      <c r="Q21" s="36"/>
      <c r="R21">
        <f t="shared" si="0"/>
        <v>0</v>
      </c>
    </row>
    <row r="22" spans="1:18" ht="27" customHeight="1" x14ac:dyDescent="0.25">
      <c r="A22" s="12" t="s">
        <v>4</v>
      </c>
      <c r="B22" s="28"/>
      <c r="C22" s="128"/>
      <c r="D22" s="128"/>
      <c r="E22" s="28"/>
      <c r="F22" s="128"/>
      <c r="G22" s="128"/>
      <c r="H22" s="28"/>
      <c r="I22" s="128"/>
      <c r="J22" s="128"/>
      <c r="K22" s="28"/>
      <c r="L22" s="128"/>
      <c r="M22" s="128"/>
      <c r="N22" s="28"/>
      <c r="O22" s="128"/>
      <c r="P22" s="128"/>
      <c r="Q22" s="28"/>
    </row>
  </sheetData>
  <mergeCells count="10">
    <mergeCell ref="C4:D4"/>
    <mergeCell ref="F4:G4"/>
    <mergeCell ref="I4:J4"/>
    <mergeCell ref="O4:P4"/>
    <mergeCell ref="C22:D22"/>
    <mergeCell ref="F22:G22"/>
    <mergeCell ref="I22:J22"/>
    <mergeCell ref="O22:P22"/>
    <mergeCell ref="L4:M4"/>
    <mergeCell ref="L22:M22"/>
  </mergeCells>
  <pageMargins left="0.7" right="0.7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view="pageBreakPreview" zoomScale="60" workbookViewId="0">
      <selection activeCell="B47" sqref="B47"/>
    </sheetView>
  </sheetViews>
  <sheetFormatPr defaultRowHeight="15" x14ac:dyDescent="0.25"/>
  <cols>
    <col min="1" max="1" width="27.5703125" customWidth="1"/>
    <col min="2" max="2" width="10.28515625" customWidth="1"/>
    <col min="3" max="4" width="6.5703125" customWidth="1"/>
  </cols>
  <sheetData>
    <row r="1" spans="1:4" ht="23.25" x14ac:dyDescent="0.35">
      <c r="A1" s="78" t="s">
        <v>65</v>
      </c>
    </row>
    <row r="2" spans="1:4" ht="21" x14ac:dyDescent="0.35">
      <c r="A2" s="48" t="s">
        <v>10</v>
      </c>
    </row>
    <row r="3" spans="1:4" ht="18.75" x14ac:dyDescent="0.3">
      <c r="A3" s="89" t="s">
        <v>22</v>
      </c>
    </row>
    <row r="4" spans="1:4" x14ac:dyDescent="0.25">
      <c r="A4" s="22" t="s">
        <v>11</v>
      </c>
      <c r="B4" s="124">
        <v>43711</v>
      </c>
      <c r="C4" s="125"/>
      <c r="D4" s="126"/>
    </row>
    <row r="5" spans="1:4" s="23" customFormat="1" ht="11.25" x14ac:dyDescent="0.2">
      <c r="A5" s="25"/>
      <c r="B5" s="24" t="s">
        <v>12</v>
      </c>
      <c r="C5" s="24" t="s">
        <v>13</v>
      </c>
      <c r="D5" s="24" t="s">
        <v>15</v>
      </c>
    </row>
    <row r="6" spans="1:4" ht="15.75" x14ac:dyDescent="0.25">
      <c r="A6" s="94" t="str">
        <f>'Totaal telling'!A28</f>
        <v>Tillaart vd Ad</v>
      </c>
      <c r="B6" s="91">
        <f>'Totaal telling'!B28</f>
        <v>46</v>
      </c>
      <c r="C6" s="91">
        <f>'Totaal telling'!C28</f>
        <v>138</v>
      </c>
      <c r="D6" s="83">
        <f t="shared" ref="D6:D37" si="0">B6+C6</f>
        <v>184</v>
      </c>
    </row>
    <row r="7" spans="1:4" ht="15.75" x14ac:dyDescent="0.25">
      <c r="A7" s="94" t="str">
        <f>'Totaal telling'!A10</f>
        <v>Bouwe Ad</v>
      </c>
      <c r="B7" s="91">
        <f>'Totaal telling'!B10</f>
        <v>53</v>
      </c>
      <c r="C7" s="91">
        <f>'Totaal telling'!C10</f>
        <v>52</v>
      </c>
      <c r="D7" s="83">
        <f t="shared" si="0"/>
        <v>105</v>
      </c>
    </row>
    <row r="8" spans="1:4" ht="15.75" x14ac:dyDescent="0.25">
      <c r="A8" s="94" t="str">
        <f>'Totaal telling'!A16</f>
        <v>Heesakkers Wim</v>
      </c>
      <c r="B8" s="91">
        <f>'Totaal telling'!B16</f>
        <v>57</v>
      </c>
      <c r="C8" s="91">
        <f>'Totaal telling'!C16</f>
        <v>40</v>
      </c>
      <c r="D8" s="83">
        <f t="shared" si="0"/>
        <v>97</v>
      </c>
    </row>
    <row r="9" spans="1:4" ht="15.75" x14ac:dyDescent="0.25">
      <c r="A9" s="94" t="str">
        <f>'Totaal telling'!A12</f>
        <v>Brokx Jan</v>
      </c>
      <c r="B9" s="91">
        <f>'Totaal telling'!B12</f>
        <v>27</v>
      </c>
      <c r="C9" s="91">
        <f>'Totaal telling'!C12</f>
        <v>62</v>
      </c>
      <c r="D9" s="83">
        <f t="shared" si="0"/>
        <v>89</v>
      </c>
    </row>
    <row r="10" spans="1:4" ht="15.75" x14ac:dyDescent="0.25">
      <c r="A10" s="94" t="str">
        <f>'Totaal telling'!A15</f>
        <v>Erp v Saskia</v>
      </c>
      <c r="B10" s="91">
        <f>'Totaal telling'!B15</f>
        <v>19</v>
      </c>
      <c r="C10" s="91">
        <f>'Totaal telling'!C15</f>
        <v>58</v>
      </c>
      <c r="D10" s="83">
        <f t="shared" si="0"/>
        <v>77</v>
      </c>
    </row>
    <row r="11" spans="1:4" ht="15.75" x14ac:dyDescent="0.25">
      <c r="A11" s="94" t="str">
        <f>'Totaal telling'!A33</f>
        <v>Wanrooij v Theo</v>
      </c>
      <c r="B11" s="91">
        <f>'Totaal telling'!B33</f>
        <v>71</v>
      </c>
      <c r="C11" s="91">
        <f>'Totaal telling'!C33</f>
        <v>6</v>
      </c>
      <c r="D11" s="83">
        <f t="shared" si="0"/>
        <v>77</v>
      </c>
    </row>
    <row r="12" spans="1:4" ht="15.75" x14ac:dyDescent="0.25">
      <c r="A12" s="94" t="str">
        <f>'Totaal telling'!A6</f>
        <v>Bogaard vd Leo</v>
      </c>
      <c r="B12" s="91">
        <f>'Totaal telling'!B6</f>
        <v>59</v>
      </c>
      <c r="C12" s="91">
        <f>'Totaal telling'!C6</f>
        <v>16</v>
      </c>
      <c r="D12" s="83">
        <f t="shared" si="0"/>
        <v>75</v>
      </c>
    </row>
    <row r="13" spans="1:4" ht="15.75" x14ac:dyDescent="0.25">
      <c r="A13" s="94" t="str">
        <f>'Totaal telling'!A9</f>
        <v>Bolwerk Frans</v>
      </c>
      <c r="B13" s="91">
        <f>'Totaal telling'!B9</f>
        <v>24</v>
      </c>
      <c r="C13" s="91">
        <f>'Totaal telling'!C9</f>
        <v>44</v>
      </c>
      <c r="D13" s="83">
        <f t="shared" si="0"/>
        <v>68</v>
      </c>
    </row>
    <row r="14" spans="1:4" ht="15.75" x14ac:dyDescent="0.25">
      <c r="A14" s="94" t="str">
        <f>'Totaal telling'!A31</f>
        <v>Verbakel Martien</v>
      </c>
      <c r="B14" s="91">
        <f>'Totaal telling'!B31</f>
        <v>59</v>
      </c>
      <c r="C14" s="91">
        <f>'Totaal telling'!C31</f>
        <v>-9</v>
      </c>
      <c r="D14" s="83">
        <f t="shared" si="0"/>
        <v>50</v>
      </c>
    </row>
    <row r="15" spans="1:4" ht="15.75" x14ac:dyDescent="0.25">
      <c r="A15" s="94" t="str">
        <f>'Totaal telling'!A27</f>
        <v>Rijkers Cor</v>
      </c>
      <c r="B15" s="91">
        <f>'Totaal telling'!B27</f>
        <v>34</v>
      </c>
      <c r="C15" s="91">
        <f>'Totaal telling'!C27</f>
        <v>12</v>
      </c>
      <c r="D15" s="83">
        <f t="shared" si="0"/>
        <v>46</v>
      </c>
    </row>
    <row r="16" spans="1:4" ht="15.75" x14ac:dyDescent="0.25">
      <c r="A16" s="94" t="str">
        <f>'Totaal telling'!A14</f>
        <v>Erp v Andre</v>
      </c>
      <c r="B16" s="91">
        <f>'Totaal telling'!B14</f>
        <v>30</v>
      </c>
      <c r="C16" s="91">
        <f>'Totaal telling'!C14</f>
        <v>12</v>
      </c>
      <c r="D16" s="83">
        <f t="shared" si="0"/>
        <v>42</v>
      </c>
    </row>
    <row r="17" spans="1:4" ht="15.75" x14ac:dyDescent="0.25">
      <c r="A17" s="94" t="str">
        <f>'Totaal telling'!A26</f>
        <v>Nieuwenhuijzen Ha.</v>
      </c>
      <c r="B17" s="91">
        <f>'Totaal telling'!B26</f>
        <v>28</v>
      </c>
      <c r="C17" s="91">
        <f>'Totaal telling'!C26</f>
        <v>4</v>
      </c>
      <c r="D17" s="83">
        <f t="shared" si="0"/>
        <v>32</v>
      </c>
    </row>
    <row r="18" spans="1:4" ht="15.75" x14ac:dyDescent="0.25">
      <c r="A18" s="94" t="str">
        <f>'Totaal telling'!A23</f>
        <v>Linden vd  Ad</v>
      </c>
      <c r="B18" s="91">
        <f>'Totaal telling'!B23</f>
        <v>-50</v>
      </c>
      <c r="C18" s="91">
        <f>'Totaal telling'!C23</f>
        <v>80</v>
      </c>
      <c r="D18" s="83">
        <f t="shared" si="0"/>
        <v>30</v>
      </c>
    </row>
    <row r="19" spans="1:4" ht="15.75" x14ac:dyDescent="0.25">
      <c r="A19" s="94" t="str">
        <f>'Totaal telling'!A29</f>
        <v>Tillaart vd Wilma</v>
      </c>
      <c r="B19" s="91">
        <f>'Totaal telling'!B29</f>
        <v>-1</v>
      </c>
      <c r="C19" s="91">
        <f>'Totaal telling'!C29</f>
        <v>26</v>
      </c>
      <c r="D19" s="83">
        <f t="shared" si="0"/>
        <v>25</v>
      </c>
    </row>
    <row r="20" spans="1:4" ht="15.75" x14ac:dyDescent="0.25">
      <c r="A20" s="94" t="str">
        <f>'Totaal telling'!A35</f>
        <v>Zutphen v Gerard</v>
      </c>
      <c r="B20" s="91">
        <f>'Totaal telling'!B35</f>
        <v>40</v>
      </c>
      <c r="C20" s="91">
        <f>'Totaal telling'!C35</f>
        <v>-20</v>
      </c>
      <c r="D20" s="83">
        <f t="shared" si="0"/>
        <v>20</v>
      </c>
    </row>
    <row r="21" spans="1:4" ht="15.75" x14ac:dyDescent="0.25">
      <c r="A21" s="94" t="str">
        <f>'Totaal telling'!A22</f>
        <v>Ketelaars Ton</v>
      </c>
      <c r="B21" s="91">
        <f>'Totaal telling'!B22</f>
        <v>34</v>
      </c>
      <c r="C21" s="91">
        <f>'Totaal telling'!C22</f>
        <v>-32</v>
      </c>
      <c r="D21" s="83">
        <f t="shared" si="0"/>
        <v>2</v>
      </c>
    </row>
    <row r="22" spans="1:4" ht="15.75" x14ac:dyDescent="0.25">
      <c r="A22" s="94" t="str">
        <f>'Totaal telling'!A8</f>
        <v>Boggelen v Wouter</v>
      </c>
      <c r="B22" s="91">
        <f>'Totaal telling'!B8</f>
        <v>0</v>
      </c>
      <c r="C22" s="91">
        <f>'Totaal telling'!C8</f>
        <v>0</v>
      </c>
      <c r="D22" s="83">
        <f t="shared" si="0"/>
        <v>0</v>
      </c>
    </row>
    <row r="23" spans="1:4" ht="15.75" x14ac:dyDescent="0.25">
      <c r="A23" s="94" t="str">
        <f>'Totaal telling'!A24</f>
        <v>Loon v Ko</v>
      </c>
      <c r="B23" s="91">
        <f>'Totaal telling'!B24</f>
        <v>0</v>
      </c>
      <c r="C23" s="91">
        <f>'Totaal telling'!C24</f>
        <v>0</v>
      </c>
      <c r="D23" s="83">
        <f t="shared" si="0"/>
        <v>0</v>
      </c>
    </row>
    <row r="24" spans="1:4" ht="15.75" x14ac:dyDescent="0.25">
      <c r="A24" s="94" t="str">
        <f>'Totaal telling'!A32</f>
        <v>Wanrooij v Jan</v>
      </c>
      <c r="B24" s="91">
        <f>'Totaal telling'!B32</f>
        <v>0</v>
      </c>
      <c r="C24" s="91">
        <f>'Totaal telling'!C32</f>
        <v>0</v>
      </c>
      <c r="D24" s="83">
        <f t="shared" si="0"/>
        <v>0</v>
      </c>
    </row>
    <row r="25" spans="1:4" ht="15.75" x14ac:dyDescent="0.25">
      <c r="A25" s="94" t="str">
        <f>'Totaal telling'!A34</f>
        <v>Wanrooij v Truus</v>
      </c>
      <c r="B25" s="91">
        <f>'Totaal telling'!B34</f>
        <v>-13</v>
      </c>
      <c r="C25" s="91">
        <f>'Totaal telling'!C34</f>
        <v>7</v>
      </c>
      <c r="D25" s="83">
        <f t="shared" si="0"/>
        <v>-6</v>
      </c>
    </row>
    <row r="26" spans="1:4" ht="15.75" x14ac:dyDescent="0.25">
      <c r="A26" s="94" t="str">
        <f>'Totaal telling'!A11</f>
        <v>Bouwe Gem</v>
      </c>
      <c r="B26" s="91">
        <f>'Totaal telling'!B11</f>
        <v>-6</v>
      </c>
      <c r="C26" s="91">
        <f>'Totaal telling'!C11</f>
        <v>-7</v>
      </c>
      <c r="D26" s="83">
        <f t="shared" si="0"/>
        <v>-13</v>
      </c>
    </row>
    <row r="27" spans="1:4" ht="15.75" x14ac:dyDescent="0.25">
      <c r="A27" s="94" t="str">
        <f>'Totaal telling'!A13</f>
        <v>Crommenacker vd Jan</v>
      </c>
      <c r="B27" s="91">
        <f>'Totaal telling'!B13</f>
        <v>16</v>
      </c>
      <c r="C27" s="91">
        <f>'Totaal telling'!C13</f>
        <v>-29</v>
      </c>
      <c r="D27" s="83">
        <f t="shared" si="0"/>
        <v>-13</v>
      </c>
    </row>
    <row r="28" spans="1:4" ht="15.75" x14ac:dyDescent="0.25">
      <c r="A28" s="94" t="str">
        <f>'Totaal telling'!A25</f>
        <v>Loon v Vera</v>
      </c>
      <c r="B28" s="91">
        <f>'Totaal telling'!B25</f>
        <v>-50</v>
      </c>
      <c r="C28" s="91">
        <f>'Totaal telling'!C25</f>
        <v>29</v>
      </c>
      <c r="D28" s="83">
        <f t="shared" si="0"/>
        <v>-21</v>
      </c>
    </row>
    <row r="29" spans="1:4" ht="15.75" x14ac:dyDescent="0.25">
      <c r="A29" s="94" t="str">
        <f>'Totaal telling'!A17</f>
        <v>Heijden vd Andre</v>
      </c>
      <c r="B29" s="91">
        <f>'Totaal telling'!B17</f>
        <v>-75</v>
      </c>
      <c r="C29" s="91">
        <f>'Totaal telling'!C17</f>
        <v>15</v>
      </c>
      <c r="D29" s="83">
        <f t="shared" si="0"/>
        <v>-60</v>
      </c>
    </row>
    <row r="30" spans="1:4" ht="15.75" x14ac:dyDescent="0.25">
      <c r="A30" s="94" t="str">
        <f>'Totaal telling'!A30</f>
        <v>Verbakel Annie</v>
      </c>
      <c r="B30" s="91">
        <f>'Totaal telling'!B30</f>
        <v>-30</v>
      </c>
      <c r="C30" s="91">
        <f>'Totaal telling'!C30</f>
        <v>-36</v>
      </c>
      <c r="D30" s="83">
        <f t="shared" si="0"/>
        <v>-66</v>
      </c>
    </row>
    <row r="31" spans="1:4" ht="15.75" x14ac:dyDescent="0.25">
      <c r="A31" s="94" t="str">
        <f>'Totaal telling'!A37</f>
        <v>Ben Bekx</v>
      </c>
      <c r="B31" s="91">
        <f>'Totaal telling'!B37</f>
        <v>-32</v>
      </c>
      <c r="C31" s="91">
        <f>'Totaal telling'!C37</f>
        <v>-50</v>
      </c>
      <c r="D31" s="83">
        <f t="shared" si="0"/>
        <v>-82</v>
      </c>
    </row>
    <row r="32" spans="1:4" ht="15.75" x14ac:dyDescent="0.25">
      <c r="A32" s="94" t="str">
        <f>'Totaal telling'!A20</f>
        <v>Hurk vd Hans mst</v>
      </c>
      <c r="B32" s="91">
        <f>'Totaal telling'!B20</f>
        <v>-11</v>
      </c>
      <c r="C32" s="91">
        <f>'Totaal telling'!C20</f>
        <v>-74</v>
      </c>
      <c r="D32" s="83">
        <f t="shared" si="0"/>
        <v>-85</v>
      </c>
    </row>
    <row r="33" spans="1:4" ht="15.75" x14ac:dyDescent="0.25">
      <c r="A33" s="94" t="str">
        <f>'Totaal telling'!A19</f>
        <v>Heijden vd Toon</v>
      </c>
      <c r="B33" s="91">
        <f>'Totaal telling'!B19</f>
        <v>38</v>
      </c>
      <c r="C33" s="91">
        <f>'Totaal telling'!C19</f>
        <v>-140</v>
      </c>
      <c r="D33" s="83">
        <f t="shared" si="0"/>
        <v>-102</v>
      </c>
    </row>
    <row r="34" spans="1:4" ht="15.75" x14ac:dyDescent="0.25">
      <c r="A34" s="94" t="str">
        <f>'Totaal telling'!A18</f>
        <v>Heijden vd Annie</v>
      </c>
      <c r="B34" s="91">
        <f>'Totaal telling'!B18</f>
        <v>-36</v>
      </c>
      <c r="C34" s="91">
        <f>'Totaal telling'!C18</f>
        <v>-70</v>
      </c>
      <c r="D34" s="83">
        <f t="shared" si="0"/>
        <v>-106</v>
      </c>
    </row>
    <row r="35" spans="1:4" ht="15.75" x14ac:dyDescent="0.25">
      <c r="A35" s="94" t="str">
        <f>'Totaal telling'!A21</f>
        <v>Hurk vd Rita</v>
      </c>
      <c r="B35" s="91">
        <f>'Totaal telling'!B21</f>
        <v>-38</v>
      </c>
      <c r="C35" s="91">
        <f>'Totaal telling'!C21</f>
        <v>-78</v>
      </c>
      <c r="D35" s="83">
        <f t="shared" si="0"/>
        <v>-116</v>
      </c>
    </row>
    <row r="36" spans="1:4" ht="15.75" x14ac:dyDescent="0.25">
      <c r="A36" s="94" t="str">
        <f>'Totaal telling'!A7</f>
        <v>Boggelen v Jorita</v>
      </c>
      <c r="B36" s="91">
        <f>'Totaal telling'!B7</f>
        <v>-106</v>
      </c>
      <c r="C36" s="91">
        <f>'Totaal telling'!C7</f>
        <v>-11</v>
      </c>
      <c r="D36" s="83">
        <f t="shared" si="0"/>
        <v>-117</v>
      </c>
    </row>
    <row r="37" spans="1:4" ht="15.75" x14ac:dyDescent="0.25">
      <c r="A37" s="94" t="str">
        <f>'Totaal telling'!A36</f>
        <v>Zutphen v Theo</v>
      </c>
      <c r="B37" s="91">
        <f>'Totaal telling'!B36</f>
        <v>-129</v>
      </c>
      <c r="C37" s="91">
        <f>'Totaal telling'!C36</f>
        <v>-76</v>
      </c>
      <c r="D37" s="83">
        <f t="shared" si="0"/>
        <v>-205</v>
      </c>
    </row>
    <row r="38" spans="1:4" ht="15.75" x14ac:dyDescent="0.25">
      <c r="A38" s="94">
        <f>'Totaal telling'!A38</f>
        <v>0</v>
      </c>
      <c r="B38" s="91">
        <f>'Totaal telling'!B38</f>
        <v>0</v>
      </c>
      <c r="C38" s="91">
        <f>'Totaal telling'!C38</f>
        <v>0</v>
      </c>
      <c r="D38" s="83">
        <f t="shared" ref="D38:D39" si="1">B38+C38</f>
        <v>0</v>
      </c>
    </row>
    <row r="39" spans="1:4" ht="15.75" x14ac:dyDescent="0.25">
      <c r="A39" s="94">
        <f>'Totaal telling'!A39</f>
        <v>0</v>
      </c>
      <c r="B39" s="91">
        <f>'Totaal telling'!B39</f>
        <v>0</v>
      </c>
      <c r="C39" s="91">
        <f>'Totaal telling'!C39</f>
        <v>0</v>
      </c>
      <c r="D39" s="83">
        <f t="shared" si="1"/>
        <v>0</v>
      </c>
    </row>
    <row r="40" spans="1:4" ht="15.75" x14ac:dyDescent="0.25">
      <c r="A40" s="94">
        <f>'Totaal telling'!A40</f>
        <v>0</v>
      </c>
      <c r="B40" s="91">
        <f>'Totaal telling'!B40</f>
        <v>0</v>
      </c>
      <c r="C40" s="91">
        <f>'Totaal telling'!C40</f>
        <v>0</v>
      </c>
      <c r="D40" s="83">
        <f t="shared" ref="D40:D42" si="2">B40+C40</f>
        <v>0</v>
      </c>
    </row>
    <row r="41" spans="1:4" ht="15.75" x14ac:dyDescent="0.25">
      <c r="A41" s="94">
        <f>'Totaal telling'!A41</f>
        <v>0</v>
      </c>
      <c r="B41" s="91">
        <f>'Totaal telling'!B41</f>
        <v>0</v>
      </c>
      <c r="C41" s="91">
        <f>'Totaal telling'!C41</f>
        <v>0</v>
      </c>
      <c r="D41" s="83">
        <f t="shared" si="2"/>
        <v>0</v>
      </c>
    </row>
    <row r="42" spans="1:4" ht="15.75" x14ac:dyDescent="0.25">
      <c r="A42" s="94">
        <f>'Totaal telling'!A42</f>
        <v>0</v>
      </c>
      <c r="B42" s="91">
        <f>'Totaal telling'!B42</f>
        <v>0</v>
      </c>
      <c r="C42" s="91">
        <f>'Totaal telling'!C42</f>
        <v>0</v>
      </c>
      <c r="D42" s="83">
        <f t="shared" si="2"/>
        <v>0</v>
      </c>
    </row>
    <row r="43" spans="1:4" x14ac:dyDescent="0.25">
      <c r="A43" s="62"/>
      <c r="B43" s="66"/>
      <c r="C43" s="66"/>
      <c r="D43" s="75">
        <f>SUM(D6:D42)</f>
        <v>27</v>
      </c>
    </row>
    <row r="44" spans="1:4" x14ac:dyDescent="0.25">
      <c r="A44" s="62"/>
      <c r="B44" s="63"/>
      <c r="C44" s="63"/>
      <c r="D44" s="67"/>
    </row>
    <row r="45" spans="1:4" ht="18.75" x14ac:dyDescent="0.3">
      <c r="A45" s="89" t="s">
        <v>23</v>
      </c>
      <c r="B45" s="63"/>
      <c r="C45" s="63"/>
      <c r="D45" s="67"/>
    </row>
    <row r="46" spans="1:4" x14ac:dyDescent="0.25">
      <c r="A46" s="22" t="s">
        <v>11</v>
      </c>
      <c r="B46" s="124">
        <v>43711</v>
      </c>
      <c r="C46" s="125"/>
      <c r="D46" s="126"/>
    </row>
    <row r="47" spans="1:4" x14ac:dyDescent="0.25">
      <c r="A47" s="90"/>
      <c r="B47" s="24" t="s">
        <v>12</v>
      </c>
      <c r="C47" s="24" t="s">
        <v>13</v>
      </c>
      <c r="D47" s="24" t="s">
        <v>15</v>
      </c>
    </row>
    <row r="48" spans="1:4" ht="15.75" x14ac:dyDescent="0.25">
      <c r="A48" s="97" t="str">
        <f>'Totaal telling'!A50</f>
        <v>Mathijssen Ger</v>
      </c>
      <c r="B48" s="98">
        <f>'Totaal telling'!B50</f>
        <v>18</v>
      </c>
      <c r="C48" s="93">
        <f>'Totaal telling'!C50</f>
        <v>55</v>
      </c>
      <c r="D48" s="87">
        <f t="shared" ref="D48:D53" si="3">B48+C48</f>
        <v>73</v>
      </c>
    </row>
    <row r="49" spans="1:4" ht="15.75" x14ac:dyDescent="0.25">
      <c r="A49" s="85" t="str">
        <f>'Totaal telling'!A51</f>
        <v>Wanrooij van Hanny</v>
      </c>
      <c r="B49" s="98">
        <f>'Totaal telling'!B51</f>
        <v>-1</v>
      </c>
      <c r="C49" s="93">
        <f>'Totaal telling'!C51</f>
        <v>26</v>
      </c>
      <c r="D49" s="92">
        <f t="shared" si="3"/>
        <v>25</v>
      </c>
    </row>
    <row r="50" spans="1:4" ht="15.75" x14ac:dyDescent="0.25">
      <c r="A50" s="85" t="str">
        <f>'Totaal telling'!A49</f>
        <v>Linden van de Ans</v>
      </c>
      <c r="B50" s="98">
        <f>'Totaal telling'!B49</f>
        <v>13</v>
      </c>
      <c r="C50" s="93">
        <f>'Totaal telling'!C49</f>
        <v>-11</v>
      </c>
      <c r="D50" s="92">
        <f t="shared" si="3"/>
        <v>2</v>
      </c>
    </row>
    <row r="51" spans="1:4" ht="15.75" x14ac:dyDescent="0.25">
      <c r="A51" s="85" t="str">
        <f>'Totaal telling'!A53</f>
        <v>Mien Donkers</v>
      </c>
      <c r="B51" s="98">
        <f>'Totaal telling'!B53</f>
        <v>-17</v>
      </c>
      <c r="C51" s="93">
        <f>'Totaal telling'!C53</f>
        <v>-3</v>
      </c>
      <c r="D51" s="92">
        <f t="shared" si="3"/>
        <v>-20</v>
      </c>
    </row>
    <row r="52" spans="1:4" ht="15.75" x14ac:dyDescent="0.25">
      <c r="A52" s="85" t="str">
        <f>'Totaal telling'!A48</f>
        <v>Koolen Tiny</v>
      </c>
      <c r="B52" s="98">
        <f>'Totaal telling'!B48</f>
        <v>13</v>
      </c>
      <c r="C52" s="93">
        <f>'Totaal telling'!C48</f>
        <v>-52</v>
      </c>
      <c r="D52" s="92">
        <f t="shared" si="3"/>
        <v>-39</v>
      </c>
    </row>
    <row r="53" spans="1:4" ht="15.75" x14ac:dyDescent="0.25">
      <c r="A53" s="85" t="str">
        <f>'Totaal telling'!A52</f>
        <v>Biemans Annie</v>
      </c>
      <c r="B53" s="98">
        <f>'Totaal telling'!B52</f>
        <v>-26</v>
      </c>
      <c r="C53" s="93">
        <f>'Totaal telling'!C52</f>
        <v>-15</v>
      </c>
      <c r="D53" s="92">
        <f t="shared" si="3"/>
        <v>-41</v>
      </c>
    </row>
    <row r="54" spans="1:4" ht="15.75" x14ac:dyDescent="0.25">
      <c r="A54" s="85">
        <f>'Totaal telling'!A54</f>
        <v>0</v>
      </c>
      <c r="B54" s="98">
        <f>'Totaal telling'!B54</f>
        <v>0</v>
      </c>
      <c r="C54" s="93">
        <f>'Totaal telling'!C54</f>
        <v>0</v>
      </c>
      <c r="D54" s="92">
        <f t="shared" ref="D54:D56" si="4">B54+C54</f>
        <v>0</v>
      </c>
    </row>
    <row r="55" spans="1:4" ht="15.75" x14ac:dyDescent="0.25">
      <c r="A55" s="85">
        <f>'Totaal telling'!A55</f>
        <v>0</v>
      </c>
      <c r="B55" s="98">
        <f>'Totaal telling'!B55</f>
        <v>0</v>
      </c>
      <c r="C55" s="93">
        <f>'Totaal telling'!C55</f>
        <v>0</v>
      </c>
      <c r="D55" s="92">
        <f t="shared" si="4"/>
        <v>0</v>
      </c>
    </row>
    <row r="56" spans="1:4" ht="15.75" x14ac:dyDescent="0.25">
      <c r="A56" s="85">
        <f>'Totaal telling'!A56</f>
        <v>0</v>
      </c>
      <c r="B56" s="98">
        <f>'Totaal telling'!B56</f>
        <v>0</v>
      </c>
      <c r="C56" s="93">
        <f>'Totaal telling'!C56</f>
        <v>0</v>
      </c>
      <c r="D56" s="92">
        <f t="shared" si="4"/>
        <v>0</v>
      </c>
    </row>
    <row r="57" spans="1:4" x14ac:dyDescent="0.25">
      <c r="D57" s="74">
        <f>SUM(D48:D56)</f>
        <v>0</v>
      </c>
    </row>
  </sheetData>
  <sortState ref="A48:D53">
    <sortCondition descending="1" ref="D48:D53"/>
  </sortState>
  <mergeCells count="2">
    <mergeCell ref="B4:D4"/>
    <mergeCell ref="B46:D46"/>
  </mergeCells>
  <pageMargins left="0.7" right="0.7" top="0.75" bottom="0.75" header="0.3" footer="0.3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view="pageBreakPreview" zoomScale="60" workbookViewId="0">
      <selection activeCell="G42" sqref="G42"/>
    </sheetView>
  </sheetViews>
  <sheetFormatPr defaultRowHeight="15" x14ac:dyDescent="0.25"/>
  <cols>
    <col min="1" max="1" width="27.5703125" customWidth="1"/>
    <col min="2" max="4" width="10.5703125" customWidth="1"/>
    <col min="6" max="6" width="10.42578125" bestFit="1" customWidth="1"/>
  </cols>
  <sheetData>
    <row r="1" spans="1:6" ht="23.25" x14ac:dyDescent="0.35">
      <c r="A1" s="78" t="s">
        <v>65</v>
      </c>
    </row>
    <row r="2" spans="1:6" ht="21" x14ac:dyDescent="0.35">
      <c r="A2" s="48" t="s">
        <v>10</v>
      </c>
      <c r="F2" s="107">
        <v>42283</v>
      </c>
    </row>
    <row r="3" spans="1:6" ht="18.75" x14ac:dyDescent="0.3">
      <c r="A3" s="89" t="s">
        <v>22</v>
      </c>
    </row>
    <row r="4" spans="1:6" x14ac:dyDescent="0.25">
      <c r="A4" s="22" t="s">
        <v>11</v>
      </c>
      <c r="B4" s="124">
        <v>43739</v>
      </c>
      <c r="C4" s="125"/>
      <c r="D4" s="126"/>
    </row>
    <row r="5" spans="1:6" s="23" customFormat="1" ht="11.25" x14ac:dyDescent="0.2">
      <c r="A5" s="90"/>
      <c r="B5" s="24" t="s">
        <v>12</v>
      </c>
      <c r="C5" s="24" t="s">
        <v>13</v>
      </c>
      <c r="D5" s="24" t="s">
        <v>16</v>
      </c>
    </row>
    <row r="6" spans="1:6" ht="15.75" x14ac:dyDescent="0.25">
      <c r="A6" s="94" t="s">
        <v>64</v>
      </c>
      <c r="B6" s="93">
        <f>'Totaal telling'!E32</f>
        <v>70</v>
      </c>
      <c r="C6" s="93">
        <f>'Totaal telling'!F32</f>
        <v>73</v>
      </c>
      <c r="D6" s="83">
        <f t="shared" ref="D6:D42" si="0">B6+C6</f>
        <v>143</v>
      </c>
    </row>
    <row r="7" spans="1:6" ht="15.75" x14ac:dyDescent="0.25">
      <c r="A7" s="94" t="str">
        <f>'Totaal telling'!A28</f>
        <v>Tillaart vd Ad</v>
      </c>
      <c r="B7" s="93">
        <f>'Totaal telling'!E28</f>
        <v>99</v>
      </c>
      <c r="C7" s="93">
        <f>'Totaal telling'!F28</f>
        <v>21</v>
      </c>
      <c r="D7" s="83">
        <f t="shared" si="0"/>
        <v>120</v>
      </c>
    </row>
    <row r="8" spans="1:6" ht="15.75" x14ac:dyDescent="0.25">
      <c r="A8" s="94" t="str">
        <f>'Totaal telling'!A23</f>
        <v>Linden vd  Ad</v>
      </c>
      <c r="B8" s="93">
        <f>'Totaal telling'!E23</f>
        <v>12</v>
      </c>
      <c r="C8" s="93">
        <f>'Totaal telling'!F23</f>
        <v>81</v>
      </c>
      <c r="D8" s="83">
        <f t="shared" si="0"/>
        <v>93</v>
      </c>
    </row>
    <row r="9" spans="1:6" ht="15.75" x14ac:dyDescent="0.25">
      <c r="A9" s="94" t="str">
        <f>'Totaal telling'!A33</f>
        <v>Wanrooij v Theo</v>
      </c>
      <c r="B9" s="93">
        <f>'Totaal telling'!E33</f>
        <v>42</v>
      </c>
      <c r="C9" s="93">
        <f>'Totaal telling'!F33</f>
        <v>24</v>
      </c>
      <c r="D9" s="83">
        <f t="shared" si="0"/>
        <v>66</v>
      </c>
    </row>
    <row r="10" spans="1:6" ht="15.75" x14ac:dyDescent="0.25">
      <c r="A10" s="94" t="str">
        <f>'Totaal telling'!A12</f>
        <v>Brokx Jan</v>
      </c>
      <c r="B10" s="93">
        <f>'Totaal telling'!E12</f>
        <v>20</v>
      </c>
      <c r="C10" s="93">
        <f>'Totaal telling'!F12</f>
        <v>33</v>
      </c>
      <c r="D10" s="83">
        <f t="shared" si="0"/>
        <v>53</v>
      </c>
    </row>
    <row r="11" spans="1:6" ht="15.75" x14ac:dyDescent="0.25">
      <c r="A11" s="94" t="str">
        <f>'Totaal telling'!A8</f>
        <v>Boggelen v Wouter</v>
      </c>
      <c r="B11" s="93">
        <f>'Totaal telling'!E8</f>
        <v>40</v>
      </c>
      <c r="C11" s="93">
        <f>'Totaal telling'!F8</f>
        <v>9</v>
      </c>
      <c r="D11" s="83">
        <f t="shared" si="0"/>
        <v>49</v>
      </c>
    </row>
    <row r="12" spans="1:6" ht="15.75" x14ac:dyDescent="0.25">
      <c r="A12" s="94" t="str">
        <f>'Totaal telling'!A36</f>
        <v>Zutphen v Theo</v>
      </c>
      <c r="B12" s="93">
        <f>'Totaal telling'!E36</f>
        <v>18</v>
      </c>
      <c r="C12" s="93">
        <f>'Totaal telling'!F36</f>
        <v>28</v>
      </c>
      <c r="D12" s="83">
        <f t="shared" si="0"/>
        <v>46</v>
      </c>
    </row>
    <row r="13" spans="1:6" ht="15.75" x14ac:dyDescent="0.25">
      <c r="A13" s="94" t="str">
        <f>'Totaal telling'!A34</f>
        <v>Wanrooij v Truus</v>
      </c>
      <c r="B13" s="93">
        <f>'Totaal telling'!E34</f>
        <v>5</v>
      </c>
      <c r="C13" s="93">
        <f>'Totaal telling'!F34</f>
        <v>36</v>
      </c>
      <c r="D13" s="83">
        <f t="shared" si="0"/>
        <v>41</v>
      </c>
    </row>
    <row r="14" spans="1:6" ht="15.75" x14ac:dyDescent="0.25">
      <c r="A14" s="94" t="str">
        <f>'Totaal telling'!A7</f>
        <v>Boggelen v Jorita</v>
      </c>
      <c r="B14" s="93">
        <f>'Totaal telling'!E7</f>
        <v>-34</v>
      </c>
      <c r="C14" s="93">
        <f>'Totaal telling'!F7</f>
        <v>45</v>
      </c>
      <c r="D14" s="83">
        <f t="shared" si="0"/>
        <v>11</v>
      </c>
    </row>
    <row r="15" spans="1:6" ht="15.75" x14ac:dyDescent="0.25">
      <c r="A15" s="94" t="str">
        <f>'Totaal telling'!A10</f>
        <v>Bouwe Ad</v>
      </c>
      <c r="B15" s="93">
        <f>'Totaal telling'!E10</f>
        <v>0</v>
      </c>
      <c r="C15" s="93">
        <f>'Totaal telling'!F10</f>
        <v>0</v>
      </c>
      <c r="D15" s="83">
        <f t="shared" si="0"/>
        <v>0</v>
      </c>
    </row>
    <row r="16" spans="1:6" ht="15.75" x14ac:dyDescent="0.25">
      <c r="A16" s="94" t="str">
        <f>'Totaal telling'!A13</f>
        <v>Crommenacker vd Jan</v>
      </c>
      <c r="B16" s="93">
        <f>'Totaal telling'!E13</f>
        <v>0</v>
      </c>
      <c r="C16" s="93">
        <f>'Totaal telling'!F13</f>
        <v>0</v>
      </c>
      <c r="D16" s="83">
        <f t="shared" si="0"/>
        <v>0</v>
      </c>
    </row>
    <row r="17" spans="1:4" ht="15.75" x14ac:dyDescent="0.25">
      <c r="A17" s="94" t="str">
        <f>'Totaal telling'!A14</f>
        <v>Erp v Andre</v>
      </c>
      <c r="B17" s="93">
        <f>'Totaal telling'!E14</f>
        <v>0</v>
      </c>
      <c r="C17" s="93">
        <f>'Totaal telling'!F14</f>
        <v>0</v>
      </c>
      <c r="D17" s="83">
        <f t="shared" si="0"/>
        <v>0</v>
      </c>
    </row>
    <row r="18" spans="1:4" ht="15.75" x14ac:dyDescent="0.25">
      <c r="A18" s="94" t="str">
        <f>'Totaal telling'!A15</f>
        <v>Erp v Saskia</v>
      </c>
      <c r="B18" s="93">
        <f>'Totaal telling'!E15</f>
        <v>0</v>
      </c>
      <c r="C18" s="93">
        <f>'Totaal telling'!F15</f>
        <v>0</v>
      </c>
      <c r="D18" s="83">
        <f t="shared" si="0"/>
        <v>0</v>
      </c>
    </row>
    <row r="19" spans="1:4" ht="15.75" x14ac:dyDescent="0.25">
      <c r="A19" s="94" t="str">
        <f>'Totaal telling'!A18</f>
        <v>Heijden vd Annie</v>
      </c>
      <c r="B19" s="93">
        <f>'Totaal telling'!E18</f>
        <v>0</v>
      </c>
      <c r="C19" s="93">
        <f>'Totaal telling'!F18</f>
        <v>0</v>
      </c>
      <c r="D19" s="83">
        <f t="shared" si="0"/>
        <v>0</v>
      </c>
    </row>
    <row r="20" spans="1:4" ht="15.75" x14ac:dyDescent="0.25">
      <c r="A20" s="94" t="str">
        <f>'Totaal telling'!A19</f>
        <v>Heijden vd Toon</v>
      </c>
      <c r="B20" s="93">
        <f>'Totaal telling'!E19</f>
        <v>0</v>
      </c>
      <c r="C20" s="93">
        <f>'Totaal telling'!F19</f>
        <v>0</v>
      </c>
      <c r="D20" s="83">
        <f t="shared" si="0"/>
        <v>0</v>
      </c>
    </row>
    <row r="21" spans="1:4" ht="15.75" x14ac:dyDescent="0.25">
      <c r="A21" s="94" t="str">
        <f>'Totaal telling'!A20</f>
        <v>Hurk vd Hans mst</v>
      </c>
      <c r="B21" s="93">
        <f>'Totaal telling'!E20</f>
        <v>0</v>
      </c>
      <c r="C21" s="93">
        <f>'Totaal telling'!F20</f>
        <v>0</v>
      </c>
      <c r="D21" s="83">
        <f t="shared" si="0"/>
        <v>0</v>
      </c>
    </row>
    <row r="22" spans="1:4" ht="15.75" x14ac:dyDescent="0.25">
      <c r="A22" s="94" t="str">
        <f>'Totaal telling'!A21</f>
        <v>Hurk vd Rita</v>
      </c>
      <c r="B22" s="93">
        <f>'Totaal telling'!E21</f>
        <v>0</v>
      </c>
      <c r="C22" s="93">
        <f>'Totaal telling'!F21</f>
        <v>0</v>
      </c>
      <c r="D22" s="83">
        <f t="shared" si="0"/>
        <v>0</v>
      </c>
    </row>
    <row r="23" spans="1:4" ht="15.75" x14ac:dyDescent="0.25">
      <c r="A23" s="94" t="str">
        <f>'Totaal telling'!A22</f>
        <v>Ketelaars Ton</v>
      </c>
      <c r="B23" s="93">
        <f>'Totaal telling'!E22</f>
        <v>0</v>
      </c>
      <c r="C23" s="93">
        <f>'Totaal telling'!F22</f>
        <v>0</v>
      </c>
      <c r="D23" s="83">
        <f t="shared" si="0"/>
        <v>0</v>
      </c>
    </row>
    <row r="24" spans="1:4" ht="15.75" x14ac:dyDescent="0.25">
      <c r="A24" s="94" t="str">
        <f>'Totaal telling'!A24</f>
        <v>Loon v Ko</v>
      </c>
      <c r="B24" s="93">
        <f>'Totaal telling'!E24</f>
        <v>0</v>
      </c>
      <c r="C24" s="93">
        <f>'Totaal telling'!F24</f>
        <v>0</v>
      </c>
      <c r="D24" s="83">
        <f t="shared" si="0"/>
        <v>0</v>
      </c>
    </row>
    <row r="25" spans="1:4" ht="15.75" x14ac:dyDescent="0.25">
      <c r="A25" s="94" t="str">
        <f>'Totaal telling'!A26</f>
        <v>Nieuwenhuijzen Ha.</v>
      </c>
      <c r="B25" s="93">
        <f>'Totaal telling'!E26</f>
        <v>0</v>
      </c>
      <c r="C25" s="93">
        <f>'Totaal telling'!F26</f>
        <v>0</v>
      </c>
      <c r="D25" s="83">
        <f t="shared" si="0"/>
        <v>0</v>
      </c>
    </row>
    <row r="26" spans="1:4" ht="15.75" x14ac:dyDescent="0.25">
      <c r="A26" s="94" t="str">
        <f>'Totaal telling'!A27</f>
        <v>Rijkers Cor</v>
      </c>
      <c r="B26" s="93">
        <f>'Totaal telling'!E27</f>
        <v>0</v>
      </c>
      <c r="C26" s="93">
        <f>'Totaal telling'!F27</f>
        <v>0</v>
      </c>
      <c r="D26" s="83">
        <f t="shared" si="0"/>
        <v>0</v>
      </c>
    </row>
    <row r="27" spans="1:4" ht="15.75" x14ac:dyDescent="0.25">
      <c r="A27" s="94" t="str">
        <f>'Totaal telling'!A35</f>
        <v>Zutphen v Gerard</v>
      </c>
      <c r="B27" s="93">
        <f>'Totaal telling'!E35</f>
        <v>0</v>
      </c>
      <c r="C27" s="93">
        <f>'Totaal telling'!F35</f>
        <v>0</v>
      </c>
      <c r="D27" s="83">
        <f t="shared" si="0"/>
        <v>0</v>
      </c>
    </row>
    <row r="28" spans="1:4" ht="15.75" x14ac:dyDescent="0.25">
      <c r="A28" s="94">
        <f>'Totaal telling'!A38</f>
        <v>0</v>
      </c>
      <c r="B28" s="93">
        <f>'Totaal telling'!E38</f>
        <v>0</v>
      </c>
      <c r="C28" s="93">
        <f>'Totaal telling'!F38</f>
        <v>0</v>
      </c>
      <c r="D28" s="83">
        <f t="shared" si="0"/>
        <v>0</v>
      </c>
    </row>
    <row r="29" spans="1:4" ht="15.75" x14ac:dyDescent="0.25">
      <c r="A29" s="94">
        <f>'Totaal telling'!A39</f>
        <v>0</v>
      </c>
      <c r="B29" s="93">
        <f>'Totaal telling'!E39</f>
        <v>0</v>
      </c>
      <c r="C29" s="93">
        <f>'Totaal telling'!F39</f>
        <v>0</v>
      </c>
      <c r="D29" s="83">
        <f t="shared" si="0"/>
        <v>0</v>
      </c>
    </row>
    <row r="30" spans="1:4" ht="15.75" x14ac:dyDescent="0.25">
      <c r="A30" s="94">
        <f>'Totaal telling'!A40</f>
        <v>0</v>
      </c>
      <c r="B30" s="93">
        <f>'Totaal telling'!E40</f>
        <v>0</v>
      </c>
      <c r="C30" s="93">
        <f>'Totaal telling'!F40</f>
        <v>0</v>
      </c>
      <c r="D30" s="83">
        <f t="shared" si="0"/>
        <v>0</v>
      </c>
    </row>
    <row r="31" spans="1:4" ht="15.75" x14ac:dyDescent="0.25">
      <c r="A31" s="94">
        <f>'Totaal telling'!A41</f>
        <v>0</v>
      </c>
      <c r="B31" s="93">
        <f>'Totaal telling'!E41</f>
        <v>0</v>
      </c>
      <c r="C31" s="93">
        <f>'Totaal telling'!F41</f>
        <v>0</v>
      </c>
      <c r="D31" s="83">
        <f t="shared" si="0"/>
        <v>0</v>
      </c>
    </row>
    <row r="32" spans="1:4" ht="15.75" x14ac:dyDescent="0.25">
      <c r="A32" s="94">
        <f>'Totaal telling'!A42</f>
        <v>0</v>
      </c>
      <c r="B32" s="93">
        <f>'Totaal telling'!E42</f>
        <v>0</v>
      </c>
      <c r="C32" s="93">
        <f>'Totaal telling'!F42</f>
        <v>0</v>
      </c>
      <c r="D32" s="83">
        <f t="shared" si="0"/>
        <v>0</v>
      </c>
    </row>
    <row r="33" spans="1:4" ht="15.75" x14ac:dyDescent="0.25">
      <c r="A33" s="94" t="str">
        <f>'Totaal telling'!A17</f>
        <v>Heijden vd Andre</v>
      </c>
      <c r="B33" s="93">
        <f>'Totaal telling'!E17</f>
        <v>-29</v>
      </c>
      <c r="C33" s="93">
        <f>'Totaal telling'!F17</f>
        <v>22</v>
      </c>
      <c r="D33" s="83">
        <f t="shared" si="0"/>
        <v>-7</v>
      </c>
    </row>
    <row r="34" spans="1:4" ht="15.75" x14ac:dyDescent="0.25">
      <c r="A34" s="94" t="s">
        <v>54</v>
      </c>
      <c r="B34" s="93">
        <f>'Totaal telling'!E9</f>
        <v>-19</v>
      </c>
      <c r="C34" s="93">
        <f>'Totaal telling'!F9</f>
        <v>-7</v>
      </c>
      <c r="D34" s="83">
        <f t="shared" si="0"/>
        <v>-26</v>
      </c>
    </row>
    <row r="35" spans="1:4" ht="15.75" x14ac:dyDescent="0.25">
      <c r="A35" s="94" t="str">
        <f>'Totaal telling'!A29</f>
        <v>Tillaart vd Wilma</v>
      </c>
      <c r="B35" s="93">
        <f>'Totaal telling'!E29</f>
        <v>20</v>
      </c>
      <c r="C35" s="93">
        <f>'Totaal telling'!F29</f>
        <v>-47</v>
      </c>
      <c r="D35" s="83">
        <f t="shared" si="0"/>
        <v>-27</v>
      </c>
    </row>
    <row r="36" spans="1:4" ht="15.75" x14ac:dyDescent="0.25">
      <c r="A36" s="94" t="str">
        <f>'Totaal telling'!A11</f>
        <v>Bouwe Gem</v>
      </c>
      <c r="B36" s="93">
        <f>'Totaal telling'!E11</f>
        <v>20</v>
      </c>
      <c r="C36" s="93">
        <f>'Totaal telling'!F11</f>
        <v>-57</v>
      </c>
      <c r="D36" s="83">
        <f t="shared" si="0"/>
        <v>-37</v>
      </c>
    </row>
    <row r="37" spans="1:4" ht="15.75" x14ac:dyDescent="0.25">
      <c r="A37" s="94" t="str">
        <f>'Totaal telling'!A6</f>
        <v>Bogaard vd Leo</v>
      </c>
      <c r="B37" s="93">
        <f>'Totaal telling'!E6</f>
        <v>-38</v>
      </c>
      <c r="C37" s="93">
        <f>'Totaal telling'!F6</f>
        <v>-28</v>
      </c>
      <c r="D37" s="83">
        <f t="shared" si="0"/>
        <v>-66</v>
      </c>
    </row>
    <row r="38" spans="1:4" ht="15.75" x14ac:dyDescent="0.25">
      <c r="A38" s="94" t="str">
        <f>'Totaal telling'!A25</f>
        <v>Loon v Vera</v>
      </c>
      <c r="B38" s="93">
        <f>'Totaal telling'!E25</f>
        <v>-9</v>
      </c>
      <c r="C38" s="93">
        <f>'Totaal telling'!F25</f>
        <v>-59</v>
      </c>
      <c r="D38" s="83">
        <f t="shared" si="0"/>
        <v>-68</v>
      </c>
    </row>
    <row r="39" spans="1:4" ht="15.75" x14ac:dyDescent="0.25">
      <c r="A39" s="94" t="str">
        <f>'Totaal telling'!A16</f>
        <v>Heesakkers Wim</v>
      </c>
      <c r="B39" s="93">
        <f>'Totaal telling'!E16</f>
        <v>-97</v>
      </c>
      <c r="C39" s="93">
        <f>'Totaal telling'!F16</f>
        <v>22</v>
      </c>
      <c r="D39" s="83">
        <f t="shared" si="0"/>
        <v>-75</v>
      </c>
    </row>
    <row r="40" spans="1:4" ht="15.75" x14ac:dyDescent="0.25">
      <c r="A40" s="94" t="str">
        <f>'Totaal telling'!A30</f>
        <v>Verbakel Annie</v>
      </c>
      <c r="B40" s="93">
        <f>'Totaal telling'!E30</f>
        <v>-16</v>
      </c>
      <c r="C40" s="93">
        <f>'Totaal telling'!F30</f>
        <v>-67</v>
      </c>
      <c r="D40" s="83">
        <f t="shared" si="0"/>
        <v>-83</v>
      </c>
    </row>
    <row r="41" spans="1:4" ht="15.75" x14ac:dyDescent="0.25">
      <c r="A41" s="94" t="str">
        <f>'Totaal telling'!A31</f>
        <v>Verbakel Martien</v>
      </c>
      <c r="B41" s="93">
        <f>'Totaal telling'!E31</f>
        <v>-31</v>
      </c>
      <c r="C41" s="93">
        <f>'Totaal telling'!F31</f>
        <v>-55</v>
      </c>
      <c r="D41" s="83">
        <f t="shared" si="0"/>
        <v>-86</v>
      </c>
    </row>
    <row r="42" spans="1:4" ht="15.75" x14ac:dyDescent="0.25">
      <c r="A42" s="94" t="str">
        <f>'Totaal telling'!A37</f>
        <v>Ben Bekx</v>
      </c>
      <c r="B42" s="93">
        <f>'Totaal telling'!E37</f>
        <v>-73</v>
      </c>
      <c r="C42" s="93">
        <f>'Totaal telling'!F37</f>
        <v>-74</v>
      </c>
      <c r="D42" s="83">
        <f t="shared" si="0"/>
        <v>-147</v>
      </c>
    </row>
    <row r="43" spans="1:4" x14ac:dyDescent="0.25">
      <c r="A43" s="62"/>
      <c r="B43" s="65"/>
      <c r="C43" s="65"/>
      <c r="D43" s="75">
        <f>SUM(D6:D42)</f>
        <v>0</v>
      </c>
    </row>
    <row r="44" spans="1:4" x14ac:dyDescent="0.25">
      <c r="A44" s="62"/>
      <c r="B44" s="62"/>
      <c r="C44" s="62"/>
      <c r="D44" s="67"/>
    </row>
    <row r="45" spans="1:4" ht="18.75" x14ac:dyDescent="0.3">
      <c r="A45" s="89" t="s">
        <v>23</v>
      </c>
      <c r="B45" s="62"/>
      <c r="C45" s="62"/>
      <c r="D45" s="68"/>
    </row>
    <row r="46" spans="1:4" x14ac:dyDescent="0.25">
      <c r="A46" s="22" t="s">
        <v>11</v>
      </c>
      <c r="B46" s="124">
        <v>43739</v>
      </c>
      <c r="C46" s="125"/>
      <c r="D46" s="126"/>
    </row>
    <row r="47" spans="1:4" x14ac:dyDescent="0.25">
      <c r="A47" s="90"/>
      <c r="B47" s="24" t="s">
        <v>12</v>
      </c>
      <c r="C47" s="24" t="s">
        <v>13</v>
      </c>
      <c r="D47" s="24" t="s">
        <v>15</v>
      </c>
    </row>
    <row r="48" spans="1:4" ht="15.75" x14ac:dyDescent="0.25">
      <c r="A48" s="97" t="str">
        <f>'Totaal telling'!A52</f>
        <v>Biemans Annie</v>
      </c>
      <c r="B48" s="98">
        <f>'Totaal telling'!E52</f>
        <v>69</v>
      </c>
      <c r="C48" s="91">
        <f>'Totaal telling'!F52</f>
        <v>38</v>
      </c>
      <c r="D48" s="83">
        <f t="shared" ref="D48:D56" si="1">B48+C48</f>
        <v>107</v>
      </c>
    </row>
    <row r="49" spans="1:4" ht="15.75" x14ac:dyDescent="0.25">
      <c r="A49" s="85" t="str">
        <f>'Totaal telling'!A51</f>
        <v>Wanrooij van Hanny</v>
      </c>
      <c r="B49" s="98">
        <f>'Totaal telling'!E51</f>
        <v>64</v>
      </c>
      <c r="C49" s="91">
        <f>'Totaal telling'!F51</f>
        <v>-12</v>
      </c>
      <c r="D49" s="83">
        <f t="shared" si="1"/>
        <v>52</v>
      </c>
    </row>
    <row r="50" spans="1:4" ht="15.75" x14ac:dyDescent="0.25">
      <c r="A50" s="85">
        <f>'Totaal telling'!A54</f>
        <v>0</v>
      </c>
      <c r="B50" s="98">
        <f>'Totaal telling'!E54</f>
        <v>0</v>
      </c>
      <c r="C50" s="91">
        <f>'Totaal telling'!F54</f>
        <v>0</v>
      </c>
      <c r="D50" s="83">
        <f t="shared" si="1"/>
        <v>0</v>
      </c>
    </row>
    <row r="51" spans="1:4" ht="15.75" x14ac:dyDescent="0.25">
      <c r="A51" s="85">
        <f>'Totaal telling'!A55</f>
        <v>0</v>
      </c>
      <c r="B51" s="98">
        <f>'Totaal telling'!E55</f>
        <v>0</v>
      </c>
      <c r="C51" s="91">
        <f>'Totaal telling'!F55</f>
        <v>0</v>
      </c>
      <c r="D51" s="83">
        <f t="shared" si="1"/>
        <v>0</v>
      </c>
    </row>
    <row r="52" spans="1:4" ht="15.75" x14ac:dyDescent="0.25">
      <c r="A52" s="85">
        <f>'Totaal telling'!A56</f>
        <v>0</v>
      </c>
      <c r="B52" s="98">
        <f>'Totaal telling'!E56</f>
        <v>0</v>
      </c>
      <c r="C52" s="91">
        <f>'Totaal telling'!F56</f>
        <v>0</v>
      </c>
      <c r="D52" s="83">
        <f t="shared" si="1"/>
        <v>0</v>
      </c>
    </row>
    <row r="53" spans="1:4" ht="15.75" x14ac:dyDescent="0.25">
      <c r="A53" s="85" t="str">
        <f>'Totaal telling'!A49</f>
        <v>Linden van de Ans</v>
      </c>
      <c r="B53" s="98">
        <f>'Totaal telling'!E49</f>
        <v>21</v>
      </c>
      <c r="C53" s="91">
        <f>'Totaal telling'!F49</f>
        <v>-22</v>
      </c>
      <c r="D53" s="83">
        <f t="shared" si="1"/>
        <v>-1</v>
      </c>
    </row>
    <row r="54" spans="1:4" ht="15.75" x14ac:dyDescent="0.25">
      <c r="A54" s="85" t="str">
        <f>'Totaal telling'!A53</f>
        <v>Mien Donkers</v>
      </c>
      <c r="B54" s="98">
        <f>'Totaal telling'!E53</f>
        <v>-46</v>
      </c>
      <c r="C54" s="91">
        <f>'Totaal telling'!F53</f>
        <v>34</v>
      </c>
      <c r="D54" s="83">
        <f t="shared" si="1"/>
        <v>-12</v>
      </c>
    </row>
    <row r="55" spans="1:4" ht="15.75" x14ac:dyDescent="0.25">
      <c r="A55" s="85" t="str">
        <f>'Totaal telling'!A50</f>
        <v>Mathijssen Ger</v>
      </c>
      <c r="B55" s="98">
        <f>'Totaal telling'!E50</f>
        <v>-18</v>
      </c>
      <c r="C55" s="91">
        <f>'Totaal telling'!F50</f>
        <v>-44</v>
      </c>
      <c r="D55" s="92">
        <f t="shared" si="1"/>
        <v>-62</v>
      </c>
    </row>
    <row r="56" spans="1:4" ht="15.75" x14ac:dyDescent="0.25">
      <c r="A56" s="85" t="str">
        <f>'Totaal telling'!A48</f>
        <v>Koolen Tiny</v>
      </c>
      <c r="B56" s="98">
        <f>'Totaal telling'!E48</f>
        <v>-90</v>
      </c>
      <c r="C56" s="91">
        <f>'Totaal telling'!F48</f>
        <v>6</v>
      </c>
      <c r="D56" s="92">
        <f t="shared" si="1"/>
        <v>-84</v>
      </c>
    </row>
    <row r="57" spans="1:4" x14ac:dyDescent="0.25">
      <c r="D57" s="74">
        <f>SUM(D48:D56)</f>
        <v>0</v>
      </c>
    </row>
  </sheetData>
  <sortState ref="A48:D56">
    <sortCondition descending="1" ref="D48:D56"/>
  </sortState>
  <mergeCells count="2">
    <mergeCell ref="B4:D4"/>
    <mergeCell ref="B46:D46"/>
  </mergeCell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view="pageBreakPreview" zoomScale="60" workbookViewId="0">
      <selection activeCell="F35" sqref="F35"/>
    </sheetView>
  </sheetViews>
  <sheetFormatPr defaultRowHeight="15" x14ac:dyDescent="0.25"/>
  <cols>
    <col min="1" max="1" width="27.5703125" customWidth="1"/>
    <col min="2" max="4" width="10.5703125" customWidth="1"/>
  </cols>
  <sheetData>
    <row r="1" spans="1:4" ht="23.25" x14ac:dyDescent="0.35">
      <c r="A1" s="78" t="s">
        <v>65</v>
      </c>
    </row>
    <row r="2" spans="1:4" ht="21" x14ac:dyDescent="0.35">
      <c r="A2" s="48" t="s">
        <v>10</v>
      </c>
    </row>
    <row r="3" spans="1:4" ht="18.75" x14ac:dyDescent="0.3">
      <c r="A3" s="89" t="s">
        <v>22</v>
      </c>
    </row>
    <row r="4" spans="1:4" x14ac:dyDescent="0.25">
      <c r="A4" s="22" t="s">
        <v>11</v>
      </c>
      <c r="B4" s="124">
        <v>43774</v>
      </c>
      <c r="C4" s="125"/>
      <c r="D4" s="126"/>
    </row>
    <row r="5" spans="1:4" s="23" customFormat="1" ht="11.25" x14ac:dyDescent="0.2">
      <c r="A5" s="90"/>
      <c r="B5" s="24" t="s">
        <v>12</v>
      </c>
      <c r="C5" s="24" t="s">
        <v>13</v>
      </c>
      <c r="D5" s="24" t="s">
        <v>17</v>
      </c>
    </row>
    <row r="6" spans="1:4" ht="15.75" x14ac:dyDescent="0.25">
      <c r="A6" s="94" t="str">
        <f>'Totaal telling'!A37</f>
        <v>Ben Bekx</v>
      </c>
      <c r="B6" s="93">
        <f>'Totaal telling'!H37</f>
        <v>125</v>
      </c>
      <c r="C6" s="93">
        <f>'Totaal telling'!I37</f>
        <v>55</v>
      </c>
      <c r="D6" s="26">
        <f t="shared" ref="D6:D37" si="0">B6+C6</f>
        <v>180</v>
      </c>
    </row>
    <row r="7" spans="1:4" ht="15.75" x14ac:dyDescent="0.25">
      <c r="A7" s="94" t="s">
        <v>29</v>
      </c>
      <c r="B7" s="93">
        <f>'Totaal telling'!H32</f>
        <v>17</v>
      </c>
      <c r="C7" s="93">
        <f>'Totaal telling'!I32</f>
        <v>92</v>
      </c>
      <c r="D7" s="26">
        <f t="shared" si="0"/>
        <v>109</v>
      </c>
    </row>
    <row r="8" spans="1:4" ht="15.75" x14ac:dyDescent="0.25">
      <c r="A8" s="94" t="str">
        <f>'Totaal telling'!A29</f>
        <v>Tillaart vd Wilma</v>
      </c>
      <c r="B8" s="93">
        <f>'Totaal telling'!H29</f>
        <v>49</v>
      </c>
      <c r="C8" s="93">
        <f>'Totaal telling'!I29</f>
        <v>40</v>
      </c>
      <c r="D8" s="26">
        <f t="shared" si="0"/>
        <v>89</v>
      </c>
    </row>
    <row r="9" spans="1:4" ht="15.75" x14ac:dyDescent="0.25">
      <c r="A9" s="94" t="str">
        <f>'Totaal telling'!A28</f>
        <v>Tillaart vd Ad</v>
      </c>
      <c r="B9" s="93">
        <f>'Totaal telling'!H28</f>
        <v>16</v>
      </c>
      <c r="C9" s="93">
        <f>'Totaal telling'!I28</f>
        <v>57</v>
      </c>
      <c r="D9" s="26">
        <f t="shared" si="0"/>
        <v>73</v>
      </c>
    </row>
    <row r="10" spans="1:4" ht="15.75" x14ac:dyDescent="0.25">
      <c r="A10" s="94" t="str">
        <f>'Totaal telling'!A27</f>
        <v>Rijkers Cor</v>
      </c>
      <c r="B10" s="93">
        <f>'Totaal telling'!H27</f>
        <v>99</v>
      </c>
      <c r="C10" s="93">
        <f>'Totaal telling'!I27</f>
        <v>-29</v>
      </c>
      <c r="D10" s="26">
        <f t="shared" si="0"/>
        <v>70</v>
      </c>
    </row>
    <row r="11" spans="1:4" ht="15.75" x14ac:dyDescent="0.25">
      <c r="A11" s="94" t="str">
        <f>'Totaal telling'!A31</f>
        <v>Verbakel Martien</v>
      </c>
      <c r="B11" s="93">
        <f>'Totaal telling'!H31</f>
        <v>15</v>
      </c>
      <c r="C11" s="93">
        <f>'Totaal telling'!I31</f>
        <v>49</v>
      </c>
      <c r="D11" s="26">
        <f t="shared" si="0"/>
        <v>64</v>
      </c>
    </row>
    <row r="12" spans="1:4" ht="15.75" x14ac:dyDescent="0.25">
      <c r="A12" s="94" t="str">
        <f>'Totaal telling'!A11</f>
        <v>Bouwe Gem</v>
      </c>
      <c r="B12" s="93">
        <f>'Totaal telling'!H11</f>
        <v>13</v>
      </c>
      <c r="C12" s="93">
        <f>'Totaal telling'!I11</f>
        <v>36</v>
      </c>
      <c r="D12" s="26">
        <f t="shared" si="0"/>
        <v>49</v>
      </c>
    </row>
    <row r="13" spans="1:4" ht="15.75" x14ac:dyDescent="0.25">
      <c r="A13" s="94" t="str">
        <f>'Totaal telling'!A14</f>
        <v>Erp v Andre</v>
      </c>
      <c r="B13" s="93">
        <f>'Totaal telling'!H14</f>
        <v>18</v>
      </c>
      <c r="C13" s="93">
        <f>'Totaal telling'!I14</f>
        <v>19</v>
      </c>
      <c r="D13" s="26">
        <f t="shared" si="0"/>
        <v>37</v>
      </c>
    </row>
    <row r="14" spans="1:4" ht="15.75" x14ac:dyDescent="0.25">
      <c r="A14" s="94" t="str">
        <f>'Totaal telling'!A12</f>
        <v>Brokx Jan</v>
      </c>
      <c r="B14" s="93">
        <f>'Totaal telling'!H12</f>
        <v>32</v>
      </c>
      <c r="C14" s="93">
        <f>'Totaal telling'!I12</f>
        <v>1</v>
      </c>
      <c r="D14" s="26">
        <f t="shared" si="0"/>
        <v>33</v>
      </c>
    </row>
    <row r="15" spans="1:4" ht="15.75" x14ac:dyDescent="0.25">
      <c r="A15" s="94" t="str">
        <f>'Totaal telling'!A19</f>
        <v>Heijden vd Toon</v>
      </c>
      <c r="B15" s="93">
        <f>'Totaal telling'!H19</f>
        <v>20</v>
      </c>
      <c r="C15" s="93">
        <f>'Totaal telling'!I19</f>
        <v>-1</v>
      </c>
      <c r="D15" s="26">
        <f t="shared" si="0"/>
        <v>19</v>
      </c>
    </row>
    <row r="16" spans="1:4" ht="15.75" x14ac:dyDescent="0.25">
      <c r="A16" s="94" t="str">
        <f>'Totaal telling'!A23</f>
        <v>Linden vd  Ad</v>
      </c>
      <c r="B16" s="93">
        <f>'Totaal telling'!H23</f>
        <v>-33</v>
      </c>
      <c r="C16" s="93">
        <f>'Totaal telling'!I23</f>
        <v>50</v>
      </c>
      <c r="D16" s="26">
        <f t="shared" si="0"/>
        <v>17</v>
      </c>
    </row>
    <row r="17" spans="1:4" ht="15.75" x14ac:dyDescent="0.25">
      <c r="A17" s="94" t="str">
        <f>'Totaal telling'!A8</f>
        <v>Boggelen v Wouter</v>
      </c>
      <c r="B17" s="93">
        <f>'Totaal telling'!H8</f>
        <v>6</v>
      </c>
      <c r="C17" s="93">
        <f>'Totaal telling'!I8</f>
        <v>4</v>
      </c>
      <c r="D17" s="26">
        <f t="shared" si="0"/>
        <v>10</v>
      </c>
    </row>
    <row r="18" spans="1:4" ht="15.75" x14ac:dyDescent="0.25">
      <c r="A18" s="94" t="str">
        <f>'Totaal telling'!A10</f>
        <v>Bouwe Ad</v>
      </c>
      <c r="B18" s="93">
        <f>'Totaal telling'!H10</f>
        <v>0</v>
      </c>
      <c r="C18" s="93">
        <f>'Totaal telling'!I10</f>
        <v>0</v>
      </c>
      <c r="D18" s="26">
        <f t="shared" si="0"/>
        <v>0</v>
      </c>
    </row>
    <row r="19" spans="1:4" ht="15.75" x14ac:dyDescent="0.25">
      <c r="A19" s="94" t="str">
        <f>'Totaal telling'!A13</f>
        <v>Crommenacker vd Jan</v>
      </c>
      <c r="B19" s="93">
        <f>'Totaal telling'!H13</f>
        <v>0</v>
      </c>
      <c r="C19" s="93">
        <f>'Totaal telling'!I13</f>
        <v>0</v>
      </c>
      <c r="D19" s="26">
        <f t="shared" si="0"/>
        <v>0</v>
      </c>
    </row>
    <row r="20" spans="1:4" ht="15.75" x14ac:dyDescent="0.25">
      <c r="A20" s="94" t="str">
        <f>'Totaal telling'!A22</f>
        <v>Ketelaars Ton</v>
      </c>
      <c r="B20" s="93">
        <f>'Totaal telling'!H22</f>
        <v>0</v>
      </c>
      <c r="C20" s="93">
        <f>'Totaal telling'!I22</f>
        <v>0</v>
      </c>
      <c r="D20" s="26">
        <f t="shared" si="0"/>
        <v>0</v>
      </c>
    </row>
    <row r="21" spans="1:4" ht="15.75" x14ac:dyDescent="0.25">
      <c r="A21" s="94" t="str">
        <f>'Totaal telling'!A24</f>
        <v>Loon v Ko</v>
      </c>
      <c r="B21" s="93">
        <f>'Totaal telling'!H24</f>
        <v>0</v>
      </c>
      <c r="C21" s="93">
        <f>'Totaal telling'!I24</f>
        <v>0</v>
      </c>
      <c r="D21" s="26">
        <f t="shared" si="0"/>
        <v>0</v>
      </c>
    </row>
    <row r="22" spans="1:4" ht="15.75" x14ac:dyDescent="0.25">
      <c r="A22" s="94" t="str">
        <f>'Totaal telling'!A35</f>
        <v>Zutphen v Gerard</v>
      </c>
      <c r="B22" s="93">
        <f>'Totaal telling'!H35</f>
        <v>0</v>
      </c>
      <c r="C22" s="93">
        <f>'Totaal telling'!I35</f>
        <v>0</v>
      </c>
      <c r="D22" s="26">
        <f t="shared" si="0"/>
        <v>0</v>
      </c>
    </row>
    <row r="23" spans="1:4" ht="15.75" x14ac:dyDescent="0.25">
      <c r="A23" s="94" t="str">
        <f>'Totaal telling'!A36</f>
        <v>Zutphen v Theo</v>
      </c>
      <c r="B23" s="93">
        <f>'Totaal telling'!H36</f>
        <v>0</v>
      </c>
      <c r="C23" s="93">
        <f>'Totaal telling'!I36</f>
        <v>0</v>
      </c>
      <c r="D23" s="26">
        <f t="shared" si="0"/>
        <v>0</v>
      </c>
    </row>
    <row r="24" spans="1:4" ht="15.75" x14ac:dyDescent="0.25">
      <c r="A24" s="94" t="s">
        <v>54</v>
      </c>
      <c r="B24" s="93">
        <f>'Totaal telling'!H9</f>
        <v>2</v>
      </c>
      <c r="C24" s="93">
        <f>'Totaal telling'!I9</f>
        <v>-6</v>
      </c>
      <c r="D24" s="26">
        <f t="shared" si="0"/>
        <v>-4</v>
      </c>
    </row>
    <row r="25" spans="1:4" ht="15.75" x14ac:dyDescent="0.25">
      <c r="A25" s="94" t="str">
        <f>'Totaal telling'!A21</f>
        <v>Hurk vd Rita</v>
      </c>
      <c r="B25" s="93">
        <f>'Totaal telling'!H21</f>
        <v>34</v>
      </c>
      <c r="C25" s="93">
        <f>'Totaal telling'!I21</f>
        <v>-55</v>
      </c>
      <c r="D25" s="26">
        <f t="shared" si="0"/>
        <v>-21</v>
      </c>
    </row>
    <row r="26" spans="1:4" ht="15.75" x14ac:dyDescent="0.25">
      <c r="A26" s="94" t="str">
        <f>'Totaal telling'!A7</f>
        <v>Boggelen v Jorita</v>
      </c>
      <c r="B26" s="93">
        <f>'Totaal telling'!H7</f>
        <v>-35</v>
      </c>
      <c r="C26" s="93">
        <f>'Totaal telling'!I7</f>
        <v>12</v>
      </c>
      <c r="D26" s="26">
        <f t="shared" si="0"/>
        <v>-23</v>
      </c>
    </row>
    <row r="27" spans="1:4" ht="15.75" x14ac:dyDescent="0.25">
      <c r="A27" s="94" t="str">
        <f>'Totaal telling'!A20</f>
        <v>Hurk vd Hans mst</v>
      </c>
      <c r="B27" s="93">
        <f>'Totaal telling'!H20</f>
        <v>7</v>
      </c>
      <c r="C27" s="93">
        <f>'Totaal telling'!I20</f>
        <v>-37</v>
      </c>
      <c r="D27" s="26">
        <f t="shared" si="0"/>
        <v>-30</v>
      </c>
    </row>
    <row r="28" spans="1:4" ht="15.75" x14ac:dyDescent="0.25">
      <c r="A28" s="94" t="str">
        <f>'Totaal telling'!A15</f>
        <v>Erp v Saskia</v>
      </c>
      <c r="B28" s="93">
        <f>'Totaal telling'!H15</f>
        <v>25</v>
      </c>
      <c r="C28" s="93">
        <f>'Totaal telling'!I15</f>
        <v>-65</v>
      </c>
      <c r="D28" s="26">
        <f t="shared" si="0"/>
        <v>-40</v>
      </c>
    </row>
    <row r="29" spans="1:4" ht="15.75" x14ac:dyDescent="0.25">
      <c r="A29" s="94" t="str">
        <f>'Totaal telling'!A34</f>
        <v>Wanrooij v Truus</v>
      </c>
      <c r="B29" s="93">
        <f>'Totaal telling'!H34</f>
        <v>-2</v>
      </c>
      <c r="C29" s="93">
        <f>'Totaal telling'!I34</f>
        <v>-38</v>
      </c>
      <c r="D29" s="26">
        <f t="shared" si="0"/>
        <v>-40</v>
      </c>
    </row>
    <row r="30" spans="1:4" ht="15.75" x14ac:dyDescent="0.25">
      <c r="A30" s="94" t="str">
        <f>'Totaal telling'!A17</f>
        <v>Heijden vd Andre</v>
      </c>
      <c r="B30" s="93">
        <f>'Totaal telling'!H17</f>
        <v>-52</v>
      </c>
      <c r="C30" s="93">
        <f>'Totaal telling'!I17</f>
        <v>7</v>
      </c>
      <c r="D30" s="26">
        <f t="shared" si="0"/>
        <v>-45</v>
      </c>
    </row>
    <row r="31" spans="1:4" ht="15.75" x14ac:dyDescent="0.25">
      <c r="A31" s="94" t="str">
        <f>'Totaal telling'!A6</f>
        <v>Bogaard vd Leo</v>
      </c>
      <c r="B31" s="93">
        <f>'Totaal telling'!H6</f>
        <v>-66</v>
      </c>
      <c r="C31" s="93">
        <f>'Totaal telling'!I6</f>
        <v>11</v>
      </c>
      <c r="D31" s="26">
        <f t="shared" si="0"/>
        <v>-55</v>
      </c>
    </row>
    <row r="32" spans="1:4" ht="15.75" x14ac:dyDescent="0.25">
      <c r="A32" s="94" t="str">
        <f>'Totaal telling'!A25</f>
        <v>Loon v Vera</v>
      </c>
      <c r="B32" s="93">
        <f>'Totaal telling'!H25</f>
        <v>-37</v>
      </c>
      <c r="C32" s="93">
        <f>'Totaal telling'!I25</f>
        <v>-20</v>
      </c>
      <c r="D32" s="26">
        <f t="shared" si="0"/>
        <v>-57</v>
      </c>
    </row>
    <row r="33" spans="1:4" ht="15.75" x14ac:dyDescent="0.25">
      <c r="A33" s="94" t="str">
        <f>'Totaal telling'!A33</f>
        <v>Wanrooij v Theo</v>
      </c>
      <c r="B33" s="93">
        <f>'Totaal telling'!H33</f>
        <v>2</v>
      </c>
      <c r="C33" s="93">
        <f>'Totaal telling'!I33</f>
        <v>-65</v>
      </c>
      <c r="D33" s="26">
        <f t="shared" si="0"/>
        <v>-63</v>
      </c>
    </row>
    <row r="34" spans="1:4" ht="15.75" x14ac:dyDescent="0.25">
      <c r="A34" s="94" t="str">
        <f>'Totaal telling'!A16</f>
        <v>Heesakkers Wim</v>
      </c>
      <c r="B34" s="93">
        <f>'Totaal telling'!H16</f>
        <v>-27</v>
      </c>
      <c r="C34" s="93">
        <f>'Totaal telling'!I16</f>
        <v>-39</v>
      </c>
      <c r="D34" s="26">
        <f t="shared" si="0"/>
        <v>-66</v>
      </c>
    </row>
    <row r="35" spans="1:4" ht="15.75" x14ac:dyDescent="0.25">
      <c r="A35" s="94" t="str">
        <f>'Totaal telling'!A30</f>
        <v>Verbakel Annie</v>
      </c>
      <c r="B35" s="93">
        <f>'Totaal telling'!H30</f>
        <v>-55</v>
      </c>
      <c r="C35" s="93">
        <f>'Totaal telling'!I30</f>
        <v>-45</v>
      </c>
      <c r="D35" s="26">
        <f t="shared" si="0"/>
        <v>-100</v>
      </c>
    </row>
    <row r="36" spans="1:4" ht="15.75" x14ac:dyDescent="0.25">
      <c r="A36" s="94" t="str">
        <f>'Totaal telling'!A18</f>
        <v>Heijden vd Annie</v>
      </c>
      <c r="B36" s="93">
        <f>'Totaal telling'!H18</f>
        <v>-74</v>
      </c>
      <c r="C36" s="93">
        <f>'Totaal telling'!I18</f>
        <v>-29</v>
      </c>
      <c r="D36" s="26">
        <f t="shared" si="0"/>
        <v>-103</v>
      </c>
    </row>
    <row r="37" spans="1:4" ht="15.75" x14ac:dyDescent="0.25">
      <c r="A37" s="94" t="str">
        <f>'Totaal telling'!A26</f>
        <v>Nieuwenhuijzen Ha.</v>
      </c>
      <c r="B37" s="93">
        <f>'Totaal telling'!H26</f>
        <v>-99</v>
      </c>
      <c r="C37" s="93">
        <f>'Totaal telling'!I26</f>
        <v>-4</v>
      </c>
      <c r="D37" s="26">
        <f t="shared" si="0"/>
        <v>-103</v>
      </c>
    </row>
    <row r="38" spans="1:4" ht="15.75" x14ac:dyDescent="0.25">
      <c r="A38" s="94">
        <f>'Totaal telling'!A38</f>
        <v>0</v>
      </c>
      <c r="B38" s="93">
        <f>'Totaal telling'!H38</f>
        <v>0</v>
      </c>
      <c r="C38" s="93">
        <f>'Totaal telling'!I38</f>
        <v>0</v>
      </c>
      <c r="D38" s="26">
        <f t="shared" ref="D38:D39" si="1">B38+C38</f>
        <v>0</v>
      </c>
    </row>
    <row r="39" spans="1:4" ht="15.75" x14ac:dyDescent="0.25">
      <c r="A39" s="94">
        <f>'Totaal telling'!A39</f>
        <v>0</v>
      </c>
      <c r="B39" s="93">
        <f>'Totaal telling'!H39</f>
        <v>0</v>
      </c>
      <c r="C39" s="93">
        <f>'Totaal telling'!I39</f>
        <v>0</v>
      </c>
      <c r="D39" s="26">
        <f t="shared" si="1"/>
        <v>0</v>
      </c>
    </row>
    <row r="40" spans="1:4" ht="15.75" x14ac:dyDescent="0.25">
      <c r="A40" s="94">
        <f>'Totaal telling'!A40</f>
        <v>0</v>
      </c>
      <c r="B40" s="93">
        <f>'Totaal telling'!H40</f>
        <v>0</v>
      </c>
      <c r="C40" s="93">
        <f>'Totaal telling'!I40</f>
        <v>0</v>
      </c>
      <c r="D40" s="26">
        <f t="shared" ref="D40:D42" si="2">B40+C40</f>
        <v>0</v>
      </c>
    </row>
    <row r="41" spans="1:4" ht="15.75" x14ac:dyDescent="0.25">
      <c r="A41" s="94">
        <f>'Totaal telling'!A41</f>
        <v>0</v>
      </c>
      <c r="B41" s="93">
        <f>'Totaal telling'!H41</f>
        <v>0</v>
      </c>
      <c r="C41" s="93">
        <f>'Totaal telling'!I41</f>
        <v>0</v>
      </c>
      <c r="D41" s="26">
        <f t="shared" si="2"/>
        <v>0</v>
      </c>
    </row>
    <row r="42" spans="1:4" ht="15.75" x14ac:dyDescent="0.25">
      <c r="A42" s="94">
        <f>'Totaal telling'!A42</f>
        <v>0</v>
      </c>
      <c r="B42" s="93">
        <f>'Totaal telling'!H42</f>
        <v>0</v>
      </c>
      <c r="C42" s="93">
        <f>'Totaal telling'!I42</f>
        <v>0</v>
      </c>
      <c r="D42" s="26">
        <f t="shared" si="2"/>
        <v>0</v>
      </c>
    </row>
    <row r="43" spans="1:4" x14ac:dyDescent="0.25">
      <c r="A43" s="62"/>
      <c r="B43" s="65"/>
      <c r="C43" s="65"/>
      <c r="D43" s="75">
        <f>SUM(D6:D42)</f>
        <v>0</v>
      </c>
    </row>
    <row r="44" spans="1:4" x14ac:dyDescent="0.25">
      <c r="A44" s="62"/>
      <c r="B44" s="62"/>
      <c r="C44" s="62"/>
      <c r="D44" s="67"/>
    </row>
    <row r="45" spans="1:4" ht="18.75" x14ac:dyDescent="0.3">
      <c r="A45" s="89" t="s">
        <v>23</v>
      </c>
      <c r="B45" s="62"/>
      <c r="C45" s="62"/>
      <c r="D45" s="68"/>
    </row>
    <row r="46" spans="1:4" x14ac:dyDescent="0.25">
      <c r="A46" s="22" t="s">
        <v>11</v>
      </c>
      <c r="B46" s="124">
        <v>43774</v>
      </c>
      <c r="C46" s="125"/>
      <c r="D46" s="126"/>
    </row>
    <row r="47" spans="1:4" x14ac:dyDescent="0.25">
      <c r="A47" s="90"/>
      <c r="B47" s="24" t="s">
        <v>12</v>
      </c>
      <c r="C47" s="24" t="s">
        <v>13</v>
      </c>
      <c r="D47" s="24" t="s">
        <v>15</v>
      </c>
    </row>
    <row r="48" spans="1:4" ht="15.75" x14ac:dyDescent="0.25">
      <c r="A48" s="97" t="str">
        <f>'Totaal telling'!A50</f>
        <v>Mathijssen Ger</v>
      </c>
      <c r="B48" s="98">
        <f>'Totaal telling'!H50</f>
        <v>139</v>
      </c>
      <c r="C48" s="91">
        <f>'Totaal telling'!I50</f>
        <v>7</v>
      </c>
      <c r="D48" s="83">
        <f t="shared" ref="D48:D53" si="3">B48+C48</f>
        <v>146</v>
      </c>
    </row>
    <row r="49" spans="1:4" ht="15.75" x14ac:dyDescent="0.25">
      <c r="A49" s="85" t="str">
        <f>'Totaal telling'!A53</f>
        <v>Mien Donkers</v>
      </c>
      <c r="B49" s="98">
        <f>'Totaal telling'!H53</f>
        <v>55</v>
      </c>
      <c r="C49" s="91">
        <f>'Totaal telling'!I53</f>
        <v>-18</v>
      </c>
      <c r="D49" s="83">
        <f t="shared" si="3"/>
        <v>37</v>
      </c>
    </row>
    <row r="50" spans="1:4" ht="15.75" x14ac:dyDescent="0.25">
      <c r="A50" s="85" t="str">
        <f>'Totaal telling'!A51</f>
        <v>Wanrooij van Hanny</v>
      </c>
      <c r="B50" s="98">
        <f>'Totaal telling'!H51</f>
        <v>-50</v>
      </c>
      <c r="C50" s="91">
        <f>'Totaal telling'!I51</f>
        <v>11</v>
      </c>
      <c r="D50" s="83">
        <f t="shared" si="3"/>
        <v>-39</v>
      </c>
    </row>
    <row r="51" spans="1:4" ht="15.75" x14ac:dyDescent="0.25">
      <c r="A51" s="85" t="str">
        <f>'Totaal telling'!A52</f>
        <v>Biemans Annie</v>
      </c>
      <c r="B51" s="98">
        <f>'Totaal telling'!H52</f>
        <v>-28</v>
      </c>
      <c r="C51" s="91">
        <f>'Totaal telling'!I52</f>
        <v>-13</v>
      </c>
      <c r="D51" s="83">
        <f t="shared" si="3"/>
        <v>-41</v>
      </c>
    </row>
    <row r="52" spans="1:4" ht="15.75" x14ac:dyDescent="0.25">
      <c r="A52" s="85" t="str">
        <f>'Totaal telling'!A48</f>
        <v>Koolen Tiny</v>
      </c>
      <c r="B52" s="98">
        <f>'Totaal telling'!H48</f>
        <v>-89</v>
      </c>
      <c r="C52" s="91">
        <f>'Totaal telling'!I48</f>
        <v>40</v>
      </c>
      <c r="D52" s="83">
        <f t="shared" si="3"/>
        <v>-49</v>
      </c>
    </row>
    <row r="53" spans="1:4" ht="15.75" x14ac:dyDescent="0.25">
      <c r="A53" s="85" t="str">
        <f>'Totaal telling'!A49</f>
        <v>Linden van de Ans</v>
      </c>
      <c r="B53" s="98">
        <f>'Totaal telling'!H49</f>
        <v>-27</v>
      </c>
      <c r="C53" s="91">
        <f>'Totaal telling'!I49</f>
        <v>-27</v>
      </c>
      <c r="D53" s="83">
        <f t="shared" si="3"/>
        <v>-54</v>
      </c>
    </row>
    <row r="54" spans="1:4" ht="15.75" x14ac:dyDescent="0.25">
      <c r="A54" s="85">
        <f>'Totaal telling'!A54</f>
        <v>0</v>
      </c>
      <c r="B54" s="98">
        <f>'Totaal telling'!H54</f>
        <v>0</v>
      </c>
      <c r="C54" s="91">
        <f>'Totaal telling'!I54</f>
        <v>0</v>
      </c>
      <c r="D54" s="83">
        <f t="shared" ref="D54:D56" si="4">B54+C54</f>
        <v>0</v>
      </c>
    </row>
    <row r="55" spans="1:4" ht="15.75" x14ac:dyDescent="0.25">
      <c r="A55" s="85">
        <f>'Totaal telling'!A55</f>
        <v>0</v>
      </c>
      <c r="B55" s="98">
        <f>'Totaal telling'!H55</f>
        <v>0</v>
      </c>
      <c r="C55" s="91">
        <f>'Totaal telling'!I55</f>
        <v>0</v>
      </c>
      <c r="D55" s="83">
        <f t="shared" si="4"/>
        <v>0</v>
      </c>
    </row>
    <row r="56" spans="1:4" ht="15.75" x14ac:dyDescent="0.25">
      <c r="A56" s="85">
        <f>'Totaal telling'!A56</f>
        <v>0</v>
      </c>
      <c r="B56" s="98">
        <f>'Totaal telling'!H56</f>
        <v>0</v>
      </c>
      <c r="C56" s="91">
        <f>'Totaal telling'!I56</f>
        <v>0</v>
      </c>
      <c r="D56" s="83">
        <f t="shared" si="4"/>
        <v>0</v>
      </c>
    </row>
    <row r="57" spans="1:4" x14ac:dyDescent="0.25">
      <c r="D57" s="74">
        <f>SUM(D48:D56)</f>
        <v>0</v>
      </c>
    </row>
  </sheetData>
  <sortState ref="A48:D53">
    <sortCondition descending="1" ref="D48:D53"/>
  </sortState>
  <mergeCells count="2">
    <mergeCell ref="B4:D4"/>
    <mergeCell ref="B46:D4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view="pageBreakPreview" zoomScale="60" workbookViewId="0">
      <selection activeCell="H42" sqref="H42"/>
    </sheetView>
  </sheetViews>
  <sheetFormatPr defaultRowHeight="15" x14ac:dyDescent="0.25"/>
  <cols>
    <col min="1" max="1" width="27.5703125" customWidth="1"/>
    <col min="2" max="4" width="10.5703125" customWidth="1"/>
  </cols>
  <sheetData>
    <row r="1" spans="1:4" ht="23.25" x14ac:dyDescent="0.35">
      <c r="A1" s="78" t="s">
        <v>65</v>
      </c>
    </row>
    <row r="2" spans="1:4" ht="21" x14ac:dyDescent="0.35">
      <c r="A2" s="48" t="s">
        <v>10</v>
      </c>
    </row>
    <row r="3" spans="1:4" ht="18.75" x14ac:dyDescent="0.3">
      <c r="A3" s="89" t="s">
        <v>22</v>
      </c>
    </row>
    <row r="4" spans="1:4" x14ac:dyDescent="0.25">
      <c r="A4" t="s">
        <v>11</v>
      </c>
      <c r="B4" s="124" t="s">
        <v>66</v>
      </c>
      <c r="C4" s="125"/>
      <c r="D4" s="126"/>
    </row>
    <row r="5" spans="1:4" s="23" customFormat="1" ht="11.25" x14ac:dyDescent="0.2">
      <c r="B5" s="24" t="s">
        <v>12</v>
      </c>
      <c r="C5" s="24" t="s">
        <v>13</v>
      </c>
      <c r="D5" s="24" t="s">
        <v>18</v>
      </c>
    </row>
    <row r="6" spans="1:4" ht="15.75" x14ac:dyDescent="0.25">
      <c r="A6" s="94" t="str">
        <f>'Totaal telling'!A31</f>
        <v>Verbakel Martien</v>
      </c>
      <c r="B6" s="93">
        <f>'Totaal telling'!K31</f>
        <v>110</v>
      </c>
      <c r="C6" s="93">
        <f>'Totaal telling'!L31</f>
        <v>-29</v>
      </c>
      <c r="D6" s="83">
        <f t="shared" ref="D6:D42" si="0">B6+C6</f>
        <v>81</v>
      </c>
    </row>
    <row r="7" spans="1:4" ht="15.75" x14ac:dyDescent="0.25">
      <c r="A7" s="94" t="str">
        <f>'Totaal telling'!A23</f>
        <v>Linden vd  Ad</v>
      </c>
      <c r="B7" s="93">
        <f>'Totaal telling'!K23</f>
        <v>75</v>
      </c>
      <c r="C7" s="93">
        <f>'Totaal telling'!L23</f>
        <v>5</v>
      </c>
      <c r="D7" s="83">
        <f t="shared" si="0"/>
        <v>80</v>
      </c>
    </row>
    <row r="8" spans="1:4" ht="15.75" x14ac:dyDescent="0.25">
      <c r="A8" s="94" t="str">
        <f>'Totaal telling'!A22</f>
        <v>Ketelaars Ton</v>
      </c>
      <c r="B8" s="93">
        <f>'Totaal telling'!K22</f>
        <v>0</v>
      </c>
      <c r="C8" s="93">
        <f>'Totaal telling'!L22</f>
        <v>72</v>
      </c>
      <c r="D8" s="83">
        <f t="shared" si="0"/>
        <v>72</v>
      </c>
    </row>
    <row r="9" spans="1:4" ht="15.75" x14ac:dyDescent="0.25">
      <c r="A9" s="94" t="str">
        <f>'Totaal telling'!A27</f>
        <v>Rijkers Cor</v>
      </c>
      <c r="B9" s="93">
        <f>'Totaal telling'!K27</f>
        <v>80</v>
      </c>
      <c r="C9" s="93">
        <f>'Totaal telling'!L27</f>
        <v>-21</v>
      </c>
      <c r="D9" s="83">
        <f t="shared" si="0"/>
        <v>59</v>
      </c>
    </row>
    <row r="10" spans="1:4" ht="15.75" x14ac:dyDescent="0.25">
      <c r="A10" s="94" t="s">
        <v>54</v>
      </c>
      <c r="B10" s="93">
        <f>'Totaal telling'!K9</f>
        <v>24</v>
      </c>
      <c r="C10" s="93">
        <f>'Totaal telling'!L9</f>
        <v>33</v>
      </c>
      <c r="D10" s="83">
        <f t="shared" si="0"/>
        <v>57</v>
      </c>
    </row>
    <row r="11" spans="1:4" ht="15.75" x14ac:dyDescent="0.25">
      <c r="A11" s="94" t="str">
        <f>'Totaal telling'!A29</f>
        <v>Tillaart vd Wilma</v>
      </c>
      <c r="B11" s="93">
        <f>'Totaal telling'!K29</f>
        <v>-33</v>
      </c>
      <c r="C11" s="93">
        <f>'Totaal telling'!L29</f>
        <v>73</v>
      </c>
      <c r="D11" s="83">
        <f t="shared" si="0"/>
        <v>40</v>
      </c>
    </row>
    <row r="12" spans="1:4" ht="15.75" x14ac:dyDescent="0.25">
      <c r="A12" s="94" t="str">
        <f>'Totaal telling'!A34</f>
        <v>Wanrooij v Truus</v>
      </c>
      <c r="B12" s="93">
        <f>'Totaal telling'!K34</f>
        <v>41</v>
      </c>
      <c r="C12" s="93">
        <f>'Totaal telling'!L34</f>
        <v>-1</v>
      </c>
      <c r="D12" s="83">
        <f t="shared" si="0"/>
        <v>40</v>
      </c>
    </row>
    <row r="13" spans="1:4" ht="15.75" x14ac:dyDescent="0.25">
      <c r="A13" s="94" t="str">
        <f>'Totaal telling'!A37</f>
        <v>Ben Bekx</v>
      </c>
      <c r="B13" s="93">
        <f>'Totaal telling'!K37</f>
        <v>42</v>
      </c>
      <c r="C13" s="93">
        <f>'Totaal telling'!L37</f>
        <v>-5</v>
      </c>
      <c r="D13" s="83">
        <f t="shared" si="0"/>
        <v>37</v>
      </c>
    </row>
    <row r="14" spans="1:4" ht="15.75" x14ac:dyDescent="0.25">
      <c r="A14" s="94" t="str">
        <f>'Totaal telling'!A16</f>
        <v>Heesakkers Wim</v>
      </c>
      <c r="B14" s="93">
        <f>'Totaal telling'!K16</f>
        <v>-34</v>
      </c>
      <c r="C14" s="93">
        <f>'Totaal telling'!L16</f>
        <v>62</v>
      </c>
      <c r="D14" s="83">
        <f t="shared" si="0"/>
        <v>28</v>
      </c>
    </row>
    <row r="15" spans="1:4" ht="15.75" x14ac:dyDescent="0.25">
      <c r="A15" s="94" t="str">
        <f>'Totaal telling'!A20</f>
        <v>Hurk vd Hans mst</v>
      </c>
      <c r="B15" s="93">
        <f>'Totaal telling'!K20</f>
        <v>0</v>
      </c>
      <c r="C15" s="93">
        <f>'Totaal telling'!L20</f>
        <v>27</v>
      </c>
      <c r="D15" s="83">
        <f t="shared" si="0"/>
        <v>27</v>
      </c>
    </row>
    <row r="16" spans="1:4" ht="15.75" x14ac:dyDescent="0.25">
      <c r="A16" s="94" t="str">
        <f>'Totaal telling'!A7</f>
        <v>Boggelen v Jorita</v>
      </c>
      <c r="B16" s="93">
        <f>'Totaal telling'!K7</f>
        <v>-24</v>
      </c>
      <c r="C16" s="93">
        <f>'Totaal telling'!L7</f>
        <v>47</v>
      </c>
      <c r="D16" s="83">
        <f t="shared" si="0"/>
        <v>23</v>
      </c>
    </row>
    <row r="17" spans="1:4" ht="15.75" x14ac:dyDescent="0.25">
      <c r="A17" s="94" t="str">
        <f>'Totaal telling'!A33</f>
        <v>Wanrooij v Theo</v>
      </c>
      <c r="B17" s="93">
        <f>'Totaal telling'!K33</f>
        <v>-12</v>
      </c>
      <c r="C17" s="93">
        <f>'Totaal telling'!L33</f>
        <v>34</v>
      </c>
      <c r="D17" s="83">
        <f t="shared" si="0"/>
        <v>22</v>
      </c>
    </row>
    <row r="18" spans="1:4" ht="15.75" x14ac:dyDescent="0.25">
      <c r="A18" s="94" t="str">
        <f>'Totaal telling'!A8</f>
        <v>Boggelen v Wouter</v>
      </c>
      <c r="B18" s="93">
        <f>'Totaal telling'!K8</f>
        <v>24</v>
      </c>
      <c r="C18" s="93">
        <f>'Totaal telling'!L8</f>
        <v>-5</v>
      </c>
      <c r="D18" s="83">
        <f t="shared" si="0"/>
        <v>19</v>
      </c>
    </row>
    <row r="19" spans="1:4" ht="15.75" x14ac:dyDescent="0.25">
      <c r="A19" s="94" t="str">
        <f>'Totaal telling'!A14</f>
        <v>Erp v Andre</v>
      </c>
      <c r="B19" s="93">
        <f>'Totaal telling'!K14</f>
        <v>-49</v>
      </c>
      <c r="C19" s="93">
        <f>'Totaal telling'!L14</f>
        <v>62</v>
      </c>
      <c r="D19" s="83">
        <f t="shared" si="0"/>
        <v>13</v>
      </c>
    </row>
    <row r="20" spans="1:4" ht="15.75" x14ac:dyDescent="0.25">
      <c r="A20" s="94" t="str">
        <f>'Totaal telling'!A10</f>
        <v>Bouwe Ad</v>
      </c>
      <c r="B20" s="93">
        <f>'Totaal telling'!K10</f>
        <v>38</v>
      </c>
      <c r="C20" s="93">
        <f>'Totaal telling'!L10</f>
        <v>-26</v>
      </c>
      <c r="D20" s="83">
        <f t="shared" si="0"/>
        <v>12</v>
      </c>
    </row>
    <row r="21" spans="1:4" ht="15.75" x14ac:dyDescent="0.25">
      <c r="A21" s="94" t="str">
        <f>'Totaal telling'!A19</f>
        <v>Heijden vd Toon</v>
      </c>
      <c r="B21" s="93">
        <f>'Totaal telling'!K19</f>
        <v>4</v>
      </c>
      <c r="C21" s="93">
        <f>'Totaal telling'!L19</f>
        <v>3</v>
      </c>
      <c r="D21" s="83">
        <f t="shared" si="0"/>
        <v>7</v>
      </c>
    </row>
    <row r="22" spans="1:4" ht="15.75" x14ac:dyDescent="0.25">
      <c r="A22" s="94" t="str">
        <f>'Totaal telling'!A25</f>
        <v>Loon v Vera</v>
      </c>
      <c r="B22" s="93">
        <f>'Totaal telling'!K25</f>
        <v>9</v>
      </c>
      <c r="C22" s="93">
        <f>'Totaal telling'!L25</f>
        <v>-2</v>
      </c>
      <c r="D22" s="83">
        <f t="shared" si="0"/>
        <v>7</v>
      </c>
    </row>
    <row r="23" spans="1:4" ht="15.75" x14ac:dyDescent="0.25">
      <c r="A23" s="94" t="str">
        <f>'Totaal telling'!A26</f>
        <v>Nieuwenhuijzen Ha.</v>
      </c>
      <c r="B23" s="93">
        <f>'Totaal telling'!K26</f>
        <v>-13</v>
      </c>
      <c r="C23" s="93">
        <f>'Totaal telling'!L26</f>
        <v>14</v>
      </c>
      <c r="D23" s="83">
        <f t="shared" si="0"/>
        <v>1</v>
      </c>
    </row>
    <row r="24" spans="1:4" ht="15.75" x14ac:dyDescent="0.25">
      <c r="A24" s="94" t="str">
        <f>'Totaal telling'!A6</f>
        <v>Bogaard vd Leo</v>
      </c>
      <c r="B24" s="93">
        <f>'Totaal telling'!K6</f>
        <v>0</v>
      </c>
      <c r="C24" s="93">
        <f>'Totaal telling'!L6</f>
        <v>0</v>
      </c>
      <c r="D24" s="83">
        <f t="shared" si="0"/>
        <v>0</v>
      </c>
    </row>
    <row r="25" spans="1:4" ht="15.75" x14ac:dyDescent="0.25">
      <c r="A25" s="94" t="str">
        <f>'Totaal telling'!A11</f>
        <v>Bouwe Gem</v>
      </c>
      <c r="B25" s="93">
        <f>'Totaal telling'!K11</f>
        <v>0</v>
      </c>
      <c r="C25" s="93">
        <f>'Totaal telling'!L11</f>
        <v>0</v>
      </c>
      <c r="D25" s="83">
        <f t="shared" si="0"/>
        <v>0</v>
      </c>
    </row>
    <row r="26" spans="1:4" ht="15.75" x14ac:dyDescent="0.25">
      <c r="A26" s="94" t="str">
        <f>'Totaal telling'!A13</f>
        <v>Crommenacker vd Jan</v>
      </c>
      <c r="B26" s="93">
        <f>'Totaal telling'!K13</f>
        <v>0</v>
      </c>
      <c r="C26" s="93">
        <f>'Totaal telling'!L13</f>
        <v>0</v>
      </c>
      <c r="D26" s="83">
        <f t="shared" si="0"/>
        <v>0</v>
      </c>
    </row>
    <row r="27" spans="1:4" ht="15.75" x14ac:dyDescent="0.25">
      <c r="A27" s="94" t="str">
        <f>'Totaal telling'!A24</f>
        <v>Loon v Ko</v>
      </c>
      <c r="B27" s="93">
        <f>'Totaal telling'!K24</f>
        <v>0</v>
      </c>
      <c r="C27" s="93">
        <f>'Totaal telling'!L24</f>
        <v>0</v>
      </c>
      <c r="D27" s="83">
        <f t="shared" si="0"/>
        <v>0</v>
      </c>
    </row>
    <row r="28" spans="1:4" ht="15.75" x14ac:dyDescent="0.25">
      <c r="A28" s="94">
        <f>'Totaal telling'!A38</f>
        <v>0</v>
      </c>
      <c r="B28" s="93">
        <f>'Totaal telling'!K38</f>
        <v>0</v>
      </c>
      <c r="C28" s="93">
        <f>'Totaal telling'!L38</f>
        <v>0</v>
      </c>
      <c r="D28" s="83">
        <f t="shared" si="0"/>
        <v>0</v>
      </c>
    </row>
    <row r="29" spans="1:4" ht="15.75" x14ac:dyDescent="0.25">
      <c r="A29" s="94">
        <f>'Totaal telling'!A39</f>
        <v>0</v>
      </c>
      <c r="B29" s="93">
        <f>'Totaal telling'!K39</f>
        <v>0</v>
      </c>
      <c r="C29" s="93">
        <f>'Totaal telling'!L39</f>
        <v>0</v>
      </c>
      <c r="D29" s="83">
        <f t="shared" si="0"/>
        <v>0</v>
      </c>
    </row>
    <row r="30" spans="1:4" ht="15.75" x14ac:dyDescent="0.25">
      <c r="A30" s="94">
        <f>'Totaal telling'!A40</f>
        <v>0</v>
      </c>
      <c r="B30" s="93">
        <f>'Totaal telling'!K40</f>
        <v>0</v>
      </c>
      <c r="C30" s="93">
        <f>'Totaal telling'!L40</f>
        <v>0</v>
      </c>
      <c r="D30" s="83">
        <f t="shared" si="0"/>
        <v>0</v>
      </c>
    </row>
    <row r="31" spans="1:4" ht="15.75" x14ac:dyDescent="0.25">
      <c r="A31" s="94">
        <f>'Totaal telling'!A41</f>
        <v>0</v>
      </c>
      <c r="B31" s="93">
        <f>'Totaal telling'!K41</f>
        <v>0</v>
      </c>
      <c r="C31" s="93">
        <f>'Totaal telling'!L41</f>
        <v>0</v>
      </c>
      <c r="D31" s="83">
        <f t="shared" si="0"/>
        <v>0</v>
      </c>
    </row>
    <row r="32" spans="1:4" ht="15.75" x14ac:dyDescent="0.25">
      <c r="A32" s="94">
        <f>'Totaal telling'!A42</f>
        <v>0</v>
      </c>
      <c r="B32" s="93">
        <f>'Totaal telling'!K42</f>
        <v>0</v>
      </c>
      <c r="C32" s="93">
        <f>'Totaal telling'!L42</f>
        <v>0</v>
      </c>
      <c r="D32" s="83">
        <f t="shared" si="0"/>
        <v>0</v>
      </c>
    </row>
    <row r="33" spans="1:4" ht="15.75" x14ac:dyDescent="0.25">
      <c r="A33" s="94" t="str">
        <f>'Totaal telling'!A35</f>
        <v>Zutphen v Gerard</v>
      </c>
      <c r="B33" s="93">
        <f>'Totaal telling'!K35</f>
        <v>22</v>
      </c>
      <c r="C33" s="93">
        <f>'Totaal telling'!L35</f>
        <v>-38</v>
      </c>
      <c r="D33" s="83">
        <f t="shared" si="0"/>
        <v>-16</v>
      </c>
    </row>
    <row r="34" spans="1:4" ht="15.75" x14ac:dyDescent="0.25">
      <c r="A34" s="94" t="str">
        <f>'Totaal telling'!A36</f>
        <v>Zutphen v Theo</v>
      </c>
      <c r="B34" s="93">
        <f>'Totaal telling'!K36</f>
        <v>-26</v>
      </c>
      <c r="C34" s="93">
        <f>'Totaal telling'!L36</f>
        <v>7</v>
      </c>
      <c r="D34" s="83">
        <f t="shared" si="0"/>
        <v>-19</v>
      </c>
    </row>
    <row r="35" spans="1:4" ht="15.75" x14ac:dyDescent="0.25">
      <c r="A35" s="94" t="str">
        <f>'Totaal telling'!A15</f>
        <v>Erp v Saskia</v>
      </c>
      <c r="B35" s="93">
        <f>'Totaal telling'!K15</f>
        <v>-47</v>
      </c>
      <c r="C35" s="93">
        <f>'Totaal telling'!L15</f>
        <v>10</v>
      </c>
      <c r="D35" s="83">
        <f t="shared" si="0"/>
        <v>-37</v>
      </c>
    </row>
    <row r="36" spans="1:4" ht="15.75" x14ac:dyDescent="0.25">
      <c r="A36" s="94" t="str">
        <f>'Totaal telling'!A21</f>
        <v>Hurk vd Rita</v>
      </c>
      <c r="B36" s="93">
        <f>'Totaal telling'!K21</f>
        <v>-31</v>
      </c>
      <c r="C36" s="93">
        <f>'Totaal telling'!L21</f>
        <v>-12</v>
      </c>
      <c r="D36" s="83">
        <f t="shared" si="0"/>
        <v>-43</v>
      </c>
    </row>
    <row r="37" spans="1:4" ht="15.75" x14ac:dyDescent="0.25">
      <c r="A37" s="94" t="str">
        <f>'Totaal telling'!A28</f>
        <v>Tillaart vd Ad</v>
      </c>
      <c r="B37" s="93">
        <f>'Totaal telling'!K28</f>
        <v>11</v>
      </c>
      <c r="C37" s="93">
        <f>'Totaal telling'!L28</f>
        <v>-67</v>
      </c>
      <c r="D37" s="83">
        <f t="shared" si="0"/>
        <v>-56</v>
      </c>
    </row>
    <row r="38" spans="1:4" ht="15.75" x14ac:dyDescent="0.25">
      <c r="A38" s="94" t="str">
        <f>'Totaal telling'!A12</f>
        <v>Brokx Jan</v>
      </c>
      <c r="B38" s="93">
        <f>'Totaal telling'!K12</f>
        <v>-74</v>
      </c>
      <c r="C38" s="93">
        <f>'Totaal telling'!L12</f>
        <v>9</v>
      </c>
      <c r="D38" s="83">
        <f t="shared" si="0"/>
        <v>-65</v>
      </c>
    </row>
    <row r="39" spans="1:4" ht="15.75" x14ac:dyDescent="0.25">
      <c r="A39" s="94" t="str">
        <f>'Totaal telling'!A17</f>
        <v>Heijden vd Andre</v>
      </c>
      <c r="B39" s="93">
        <f>'Totaal telling'!K17</f>
        <v>0</v>
      </c>
      <c r="C39" s="93">
        <f>'Totaal telling'!L17</f>
        <v>-85</v>
      </c>
      <c r="D39" s="83">
        <f t="shared" si="0"/>
        <v>-85</v>
      </c>
    </row>
    <row r="40" spans="1:4" ht="15.75" x14ac:dyDescent="0.25">
      <c r="A40" s="94" t="str">
        <f>'Totaal telling'!A30</f>
        <v>Verbakel Annie</v>
      </c>
      <c r="B40" s="93">
        <f>'Totaal telling'!K30</f>
        <v>-21</v>
      </c>
      <c r="C40" s="93">
        <f>'Totaal telling'!L30</f>
        <v>-78</v>
      </c>
      <c r="D40" s="83">
        <f t="shared" si="0"/>
        <v>-99</v>
      </c>
    </row>
    <row r="41" spans="1:4" ht="15.75" x14ac:dyDescent="0.25">
      <c r="A41" s="94" t="s">
        <v>29</v>
      </c>
      <c r="B41" s="93">
        <f>'Totaal telling'!K32</f>
        <v>-56</v>
      </c>
      <c r="C41" s="93">
        <f>'Totaal telling'!L32</f>
        <v>-44</v>
      </c>
      <c r="D41" s="83">
        <f t="shared" si="0"/>
        <v>-100</v>
      </c>
    </row>
    <row r="42" spans="1:4" ht="15.75" x14ac:dyDescent="0.25">
      <c r="A42" s="94" t="str">
        <f>'Totaal telling'!A18</f>
        <v>Heijden vd Annie</v>
      </c>
      <c r="B42" s="93">
        <f>'Totaal telling'!K18</f>
        <v>-60</v>
      </c>
      <c r="C42" s="93">
        <f>'Totaal telling'!L18</f>
        <v>-45</v>
      </c>
      <c r="D42" s="83">
        <f t="shared" si="0"/>
        <v>-105</v>
      </c>
    </row>
    <row r="43" spans="1:4" x14ac:dyDescent="0.25">
      <c r="A43" s="62"/>
      <c r="B43" s="65"/>
      <c r="C43" s="65"/>
      <c r="D43" s="75">
        <f>SUM(D6:D42)</f>
        <v>0</v>
      </c>
    </row>
    <row r="44" spans="1:4" s="108" customFormat="1" x14ac:dyDescent="0.25">
      <c r="A44" s="68"/>
      <c r="B44" s="68"/>
      <c r="C44" s="68"/>
      <c r="D44" s="67"/>
    </row>
    <row r="45" spans="1:4" ht="18.75" x14ac:dyDescent="0.3">
      <c r="A45" s="76" t="s">
        <v>23</v>
      </c>
      <c r="B45" s="62"/>
      <c r="C45" s="62"/>
      <c r="D45" s="68"/>
    </row>
    <row r="46" spans="1:4" x14ac:dyDescent="0.25">
      <c r="A46" s="22" t="s">
        <v>11</v>
      </c>
      <c r="B46" s="124">
        <v>43802</v>
      </c>
      <c r="C46" s="125"/>
      <c r="D46" s="126"/>
    </row>
    <row r="47" spans="1:4" s="23" customFormat="1" ht="11.25" x14ac:dyDescent="0.2">
      <c r="A47" s="90"/>
      <c r="B47" s="24" t="s">
        <v>12</v>
      </c>
      <c r="C47" s="24" t="s">
        <v>13</v>
      </c>
      <c r="D47" s="24" t="s">
        <v>18</v>
      </c>
    </row>
    <row r="48" spans="1:4" ht="15.75" x14ac:dyDescent="0.25">
      <c r="A48" s="97" t="str">
        <f>'Totaal telling'!A52</f>
        <v>Biemans Annie</v>
      </c>
      <c r="B48" s="98">
        <f>'Totaal telling'!K52</f>
        <v>43</v>
      </c>
      <c r="C48" s="91">
        <f>'Totaal telling'!L52</f>
        <v>29</v>
      </c>
      <c r="D48" s="83">
        <f t="shared" ref="D48:D53" si="1">B48+C48</f>
        <v>72</v>
      </c>
    </row>
    <row r="49" spans="1:4" ht="15.75" x14ac:dyDescent="0.25">
      <c r="A49" s="85" t="str">
        <f>'Totaal telling'!A50</f>
        <v>Mathijssen Ger</v>
      </c>
      <c r="B49" s="98">
        <f>'Totaal telling'!K50</f>
        <v>1</v>
      </c>
      <c r="C49" s="91">
        <f>'Totaal telling'!L50</f>
        <v>5</v>
      </c>
      <c r="D49" s="83">
        <f t="shared" si="1"/>
        <v>6</v>
      </c>
    </row>
    <row r="50" spans="1:4" ht="15.75" x14ac:dyDescent="0.25">
      <c r="A50" s="85" t="str">
        <f>'Totaal telling'!A51</f>
        <v>Wanrooij van Hanny</v>
      </c>
      <c r="B50" s="98">
        <f>'Totaal telling'!K51</f>
        <v>10</v>
      </c>
      <c r="C50" s="91">
        <f>'Totaal telling'!L51</f>
        <v>-4</v>
      </c>
      <c r="D50" s="83">
        <f t="shared" si="1"/>
        <v>6</v>
      </c>
    </row>
    <row r="51" spans="1:4" ht="15.75" x14ac:dyDescent="0.25">
      <c r="A51" s="85" t="str">
        <f>'Totaal telling'!A49</f>
        <v>Linden van de Ans</v>
      </c>
      <c r="B51" s="98">
        <f>'Totaal telling'!K49</f>
        <v>-6</v>
      </c>
      <c r="C51" s="91">
        <f>'Totaal telling'!L49</f>
        <v>-1</v>
      </c>
      <c r="D51" s="83">
        <f t="shared" si="1"/>
        <v>-7</v>
      </c>
    </row>
    <row r="52" spans="1:4" ht="15.75" x14ac:dyDescent="0.25">
      <c r="A52" s="85" t="str">
        <f>'Totaal telling'!A48</f>
        <v>Koolen Tiny</v>
      </c>
      <c r="B52" s="98">
        <f>'Totaal telling'!K48</f>
        <v>-4</v>
      </c>
      <c r="C52" s="91">
        <f>'Totaal telling'!L48</f>
        <v>-24</v>
      </c>
      <c r="D52" s="83">
        <f t="shared" si="1"/>
        <v>-28</v>
      </c>
    </row>
    <row r="53" spans="1:4" ht="15.75" x14ac:dyDescent="0.25">
      <c r="A53" s="85" t="str">
        <f>'Totaal telling'!A53</f>
        <v>Mien Donkers</v>
      </c>
      <c r="B53" s="98">
        <f>'Totaal telling'!K53</f>
        <v>-44</v>
      </c>
      <c r="C53" s="91">
        <f>'Totaal telling'!L53</f>
        <v>-5</v>
      </c>
      <c r="D53" s="83">
        <f t="shared" si="1"/>
        <v>-49</v>
      </c>
    </row>
    <row r="54" spans="1:4" ht="15.75" x14ac:dyDescent="0.25">
      <c r="A54" s="85">
        <f>'Totaal telling'!A54</f>
        <v>0</v>
      </c>
      <c r="B54" s="98">
        <f>'Totaal telling'!K54</f>
        <v>0</v>
      </c>
      <c r="C54" s="91">
        <f>'Totaal telling'!L54</f>
        <v>0</v>
      </c>
      <c r="D54" s="83">
        <f t="shared" ref="D54:D56" si="2">B54+C54</f>
        <v>0</v>
      </c>
    </row>
    <row r="55" spans="1:4" ht="15.75" x14ac:dyDescent="0.25">
      <c r="A55" s="85">
        <f>'Totaal telling'!A55</f>
        <v>0</v>
      </c>
      <c r="B55" s="98">
        <f>'Totaal telling'!K55</f>
        <v>0</v>
      </c>
      <c r="C55" s="91">
        <f>'Totaal telling'!L55</f>
        <v>0</v>
      </c>
      <c r="D55" s="83">
        <f t="shared" si="2"/>
        <v>0</v>
      </c>
    </row>
    <row r="56" spans="1:4" ht="15.75" x14ac:dyDescent="0.25">
      <c r="A56" s="85">
        <f>'Totaal telling'!A56</f>
        <v>0</v>
      </c>
      <c r="B56" s="98">
        <f>'Totaal telling'!K56</f>
        <v>0</v>
      </c>
      <c r="C56" s="91">
        <f>'Totaal telling'!L56</f>
        <v>0</v>
      </c>
      <c r="D56" s="83">
        <f t="shared" si="2"/>
        <v>0</v>
      </c>
    </row>
    <row r="57" spans="1:4" x14ac:dyDescent="0.25">
      <c r="D57" s="74">
        <f>SUM(D48:D56)</f>
        <v>0</v>
      </c>
    </row>
  </sheetData>
  <sortState ref="A47:D53">
    <sortCondition descending="1" ref="D47:D53"/>
  </sortState>
  <mergeCells count="2">
    <mergeCell ref="B4:D4"/>
    <mergeCell ref="B46:D46"/>
  </mergeCells>
  <pageMargins left="0.7" right="0.7" top="0.75" bottom="0.75" header="0.3" footer="0.3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view="pageBreakPreview" topLeftCell="A4" zoomScale="60" workbookViewId="0">
      <selection activeCell="H23" sqref="H23"/>
    </sheetView>
  </sheetViews>
  <sheetFormatPr defaultRowHeight="15" x14ac:dyDescent="0.25"/>
  <cols>
    <col min="1" max="1" width="27.5703125" customWidth="1"/>
    <col min="2" max="4" width="10.5703125" customWidth="1"/>
  </cols>
  <sheetData>
    <row r="1" spans="1:4" ht="23.25" x14ac:dyDescent="0.35">
      <c r="A1" s="78" t="s">
        <v>65</v>
      </c>
    </row>
    <row r="2" spans="1:4" ht="21" x14ac:dyDescent="0.35">
      <c r="A2" s="48" t="s">
        <v>10</v>
      </c>
    </row>
    <row r="3" spans="1:4" ht="18.75" x14ac:dyDescent="0.3">
      <c r="A3" s="89" t="s">
        <v>22</v>
      </c>
    </row>
    <row r="4" spans="1:4" x14ac:dyDescent="0.25">
      <c r="A4" t="s">
        <v>11</v>
      </c>
      <c r="B4" s="124">
        <v>43837</v>
      </c>
      <c r="C4" s="125"/>
      <c r="D4" s="126"/>
    </row>
    <row r="5" spans="1:4" s="23" customFormat="1" ht="12.75" customHeight="1" x14ac:dyDescent="0.2">
      <c r="B5" s="24" t="s">
        <v>12</v>
      </c>
      <c r="C5" s="24" t="s">
        <v>13</v>
      </c>
      <c r="D5" s="24" t="s">
        <v>19</v>
      </c>
    </row>
    <row r="6" spans="1:4" ht="15.75" x14ac:dyDescent="0.25">
      <c r="A6" s="94" t="str">
        <f>'Totaal telling'!A21</f>
        <v>Hurk vd Rita</v>
      </c>
      <c r="B6" s="93">
        <f>'Totaal telling'!N21</f>
        <v>122</v>
      </c>
      <c r="C6" s="93">
        <f>'Totaal telling'!O21</f>
        <v>35</v>
      </c>
      <c r="D6" s="83">
        <f t="shared" ref="D6:D37" si="0">B6+C6</f>
        <v>157</v>
      </c>
    </row>
    <row r="7" spans="1:4" ht="15.75" x14ac:dyDescent="0.25">
      <c r="A7" s="94" t="str">
        <f>'Totaal telling'!A16</f>
        <v>Heesakkers Wim</v>
      </c>
      <c r="B7" s="93">
        <f>'Totaal telling'!N16</f>
        <v>40</v>
      </c>
      <c r="C7" s="93">
        <f>'Totaal telling'!O16</f>
        <v>52</v>
      </c>
      <c r="D7" s="83">
        <f t="shared" si="0"/>
        <v>92</v>
      </c>
    </row>
    <row r="8" spans="1:4" ht="15.75" x14ac:dyDescent="0.25">
      <c r="A8" s="94" t="str">
        <f>'Totaal telling'!A7</f>
        <v>Boggelen v Jorita</v>
      </c>
      <c r="B8" s="93">
        <f>'Totaal telling'!N7</f>
        <v>32</v>
      </c>
      <c r="C8" s="93">
        <f>'Totaal telling'!O7</f>
        <v>29</v>
      </c>
      <c r="D8" s="83">
        <f t="shared" si="0"/>
        <v>61</v>
      </c>
    </row>
    <row r="9" spans="1:4" ht="15.75" x14ac:dyDescent="0.25">
      <c r="A9" s="94" t="str">
        <f>'Totaal telling'!A28</f>
        <v>Tillaart vd Ad</v>
      </c>
      <c r="B9" s="93">
        <f>'Totaal telling'!N28</f>
        <v>67</v>
      </c>
      <c r="C9" s="93">
        <f>'Totaal telling'!O28</f>
        <v>-11</v>
      </c>
      <c r="D9" s="83">
        <f t="shared" si="0"/>
        <v>56</v>
      </c>
    </row>
    <row r="10" spans="1:4" ht="15.75" x14ac:dyDescent="0.25">
      <c r="A10" s="94" t="str">
        <f>'Totaal telling'!A23</f>
        <v>Linden vd  Ad</v>
      </c>
      <c r="B10" s="93">
        <f>'Totaal telling'!N23</f>
        <v>-12</v>
      </c>
      <c r="C10" s="93">
        <f>'Totaal telling'!O23</f>
        <v>67</v>
      </c>
      <c r="D10" s="83">
        <f t="shared" si="0"/>
        <v>55</v>
      </c>
    </row>
    <row r="11" spans="1:4" ht="15.75" x14ac:dyDescent="0.25">
      <c r="A11" s="94" t="str">
        <f>'Totaal telling'!A18</f>
        <v>Heijden vd Annie</v>
      </c>
      <c r="B11" s="93">
        <f>'Totaal telling'!N18</f>
        <v>-16</v>
      </c>
      <c r="C11" s="93">
        <f>'Totaal telling'!O18</f>
        <v>61</v>
      </c>
      <c r="D11" s="83">
        <f t="shared" si="0"/>
        <v>45</v>
      </c>
    </row>
    <row r="12" spans="1:4" ht="15.75" x14ac:dyDescent="0.25">
      <c r="A12" s="94" t="str">
        <f>'Totaal telling'!A15</f>
        <v>Erp v Saskia</v>
      </c>
      <c r="B12" s="93">
        <f>'Totaal telling'!N15</f>
        <v>39</v>
      </c>
      <c r="C12" s="93">
        <f>'Totaal telling'!O15</f>
        <v>5</v>
      </c>
      <c r="D12" s="83">
        <f t="shared" si="0"/>
        <v>44</v>
      </c>
    </row>
    <row r="13" spans="1:4" ht="15.75" x14ac:dyDescent="0.25">
      <c r="A13" s="94" t="str">
        <f>'Totaal telling'!A8</f>
        <v>Boggelen v Wouter</v>
      </c>
      <c r="B13" s="93">
        <f>'Totaal telling'!N8</f>
        <v>12</v>
      </c>
      <c r="C13" s="93">
        <f>'Totaal telling'!O8</f>
        <v>31</v>
      </c>
      <c r="D13" s="83">
        <f t="shared" si="0"/>
        <v>43</v>
      </c>
    </row>
    <row r="14" spans="1:4" ht="15.75" x14ac:dyDescent="0.25">
      <c r="A14" s="94" t="str">
        <f>'Totaal telling'!A29</f>
        <v>Tillaart vd Wilma</v>
      </c>
      <c r="B14" s="93">
        <f>'Totaal telling'!N29</f>
        <v>34</v>
      </c>
      <c r="C14" s="93">
        <f>'Totaal telling'!O29</f>
        <v>2</v>
      </c>
      <c r="D14" s="83">
        <f t="shared" si="0"/>
        <v>36</v>
      </c>
    </row>
    <row r="15" spans="1:4" ht="15.75" x14ac:dyDescent="0.25">
      <c r="A15" s="94" t="str">
        <f>'Totaal telling'!A11</f>
        <v>Bouwe Gem</v>
      </c>
      <c r="B15" s="93">
        <f>'Totaal telling'!N11</f>
        <v>0</v>
      </c>
      <c r="C15" s="93">
        <f>'Totaal telling'!O11</f>
        <v>34</v>
      </c>
      <c r="D15" s="83">
        <f t="shared" si="0"/>
        <v>34</v>
      </c>
    </row>
    <row r="16" spans="1:4" ht="15.75" x14ac:dyDescent="0.25">
      <c r="A16" s="94" t="str">
        <f>'Totaal telling'!A30</f>
        <v>Verbakel Annie</v>
      </c>
      <c r="B16" s="93">
        <f>'Totaal telling'!N30</f>
        <v>7</v>
      </c>
      <c r="C16" s="93">
        <f>'Totaal telling'!O30</f>
        <v>21</v>
      </c>
      <c r="D16" s="83">
        <f t="shared" si="0"/>
        <v>28</v>
      </c>
    </row>
    <row r="17" spans="1:4" ht="15.75" x14ac:dyDescent="0.25">
      <c r="A17" s="94" t="str">
        <f>'Totaal telling'!A35</f>
        <v>Zutphen v Gerard</v>
      </c>
      <c r="B17" s="93">
        <f>'Totaal telling'!N35</f>
        <v>16</v>
      </c>
      <c r="C17" s="93">
        <f>'Totaal telling'!O35</f>
        <v>10</v>
      </c>
      <c r="D17" s="83">
        <f t="shared" si="0"/>
        <v>26</v>
      </c>
    </row>
    <row r="18" spans="1:4" ht="15.75" x14ac:dyDescent="0.25">
      <c r="A18" s="94" t="str">
        <f>'Totaal telling'!A22</f>
        <v>Ketelaars Ton</v>
      </c>
      <c r="B18" s="93">
        <f>'Totaal telling'!N22</f>
        <v>-9</v>
      </c>
      <c r="C18" s="93">
        <f>'Totaal telling'!O22</f>
        <v>15</v>
      </c>
      <c r="D18" s="83">
        <f t="shared" si="0"/>
        <v>6</v>
      </c>
    </row>
    <row r="19" spans="1:4" ht="15.75" x14ac:dyDescent="0.25">
      <c r="A19" s="94" t="str">
        <f>'Totaal telling'!A12</f>
        <v>Brokx Jan</v>
      </c>
      <c r="B19" s="93">
        <f>'Totaal telling'!N12</f>
        <v>0</v>
      </c>
      <c r="C19" s="93">
        <f>'Totaal telling'!O12</f>
        <v>0</v>
      </c>
      <c r="D19" s="83">
        <f t="shared" si="0"/>
        <v>0</v>
      </c>
    </row>
    <row r="20" spans="1:4" ht="15.75" x14ac:dyDescent="0.25">
      <c r="A20" s="94" t="str">
        <f>'Totaal telling'!A13</f>
        <v>Crommenacker vd Jan</v>
      </c>
      <c r="B20" s="93">
        <f>'Totaal telling'!N13</f>
        <v>0</v>
      </c>
      <c r="C20" s="93">
        <f>'Totaal telling'!O13</f>
        <v>0</v>
      </c>
      <c r="D20" s="83">
        <f t="shared" si="0"/>
        <v>0</v>
      </c>
    </row>
    <row r="21" spans="1:4" ht="15.75" x14ac:dyDescent="0.25">
      <c r="A21" s="94" t="str">
        <f>'Totaal telling'!A17</f>
        <v>Heijden vd Andre</v>
      </c>
      <c r="B21" s="93">
        <f>'Totaal telling'!N17</f>
        <v>0</v>
      </c>
      <c r="C21" s="93">
        <f>'Totaal telling'!O17</f>
        <v>0</v>
      </c>
      <c r="D21" s="83">
        <f t="shared" si="0"/>
        <v>0</v>
      </c>
    </row>
    <row r="22" spans="1:4" ht="15.75" x14ac:dyDescent="0.25">
      <c r="A22" s="94" t="str">
        <f>'Totaal telling'!A20</f>
        <v>Hurk vd Hans mst</v>
      </c>
      <c r="B22" s="93">
        <f>'Totaal telling'!N20</f>
        <v>0</v>
      </c>
      <c r="C22" s="93">
        <f>'Totaal telling'!O20</f>
        <v>0</v>
      </c>
      <c r="D22" s="83">
        <f t="shared" si="0"/>
        <v>0</v>
      </c>
    </row>
    <row r="23" spans="1:4" ht="15.75" x14ac:dyDescent="0.25">
      <c r="A23" s="94" t="str">
        <f>'Totaal telling'!A24</f>
        <v>Loon v Ko</v>
      </c>
      <c r="B23" s="93">
        <f>'Totaal telling'!N24</f>
        <v>0</v>
      </c>
      <c r="C23" s="93">
        <f>'Totaal telling'!O24</f>
        <v>0</v>
      </c>
      <c r="D23" s="83">
        <f t="shared" si="0"/>
        <v>0</v>
      </c>
    </row>
    <row r="24" spans="1:4" ht="15.75" x14ac:dyDescent="0.25">
      <c r="A24" s="94" t="s">
        <v>29</v>
      </c>
      <c r="B24" s="93">
        <f>'Totaal telling'!N32</f>
        <v>0</v>
      </c>
      <c r="C24" s="93">
        <f>'Totaal telling'!O32</f>
        <v>0</v>
      </c>
      <c r="D24" s="83">
        <f t="shared" si="0"/>
        <v>0</v>
      </c>
    </row>
    <row r="25" spans="1:4" ht="15.75" x14ac:dyDescent="0.25">
      <c r="A25" s="94" t="str">
        <f>'Totaal telling'!A31</f>
        <v>Verbakel Martien</v>
      </c>
      <c r="B25" s="93">
        <f>'Totaal telling'!N31</f>
        <v>20</v>
      </c>
      <c r="C25" s="93">
        <f>'Totaal telling'!O31</f>
        <v>-28</v>
      </c>
      <c r="D25" s="83">
        <f t="shared" si="0"/>
        <v>-8</v>
      </c>
    </row>
    <row r="26" spans="1:4" ht="15.75" x14ac:dyDescent="0.25">
      <c r="A26" s="94" t="str">
        <f>'Totaal telling'!A27</f>
        <v>Rijkers Cor</v>
      </c>
      <c r="B26" s="93">
        <f>'Totaal telling'!N27</f>
        <v>-25</v>
      </c>
      <c r="C26" s="93">
        <f>'Totaal telling'!O27</f>
        <v>14</v>
      </c>
      <c r="D26" s="83">
        <f t="shared" si="0"/>
        <v>-11</v>
      </c>
    </row>
    <row r="27" spans="1:4" ht="15.75" x14ac:dyDescent="0.25">
      <c r="A27" s="94" t="str">
        <f>'Totaal telling'!A6</f>
        <v>Bogaard vd Leo</v>
      </c>
      <c r="B27" s="93">
        <f>'Totaal telling'!N6</f>
        <v>0</v>
      </c>
      <c r="C27" s="93">
        <f>'Totaal telling'!O6</f>
        <v>-17</v>
      </c>
      <c r="D27" s="83">
        <f t="shared" si="0"/>
        <v>-17</v>
      </c>
    </row>
    <row r="28" spans="1:4" ht="15.75" x14ac:dyDescent="0.25">
      <c r="A28" s="94" t="str">
        <f>'Totaal telling'!A10</f>
        <v>Bouwe Ad</v>
      </c>
      <c r="B28" s="93">
        <f>'Totaal telling'!N10</f>
        <v>-19</v>
      </c>
      <c r="C28" s="93">
        <f>'Totaal telling'!O10</f>
        <v>-2</v>
      </c>
      <c r="D28" s="83">
        <f t="shared" si="0"/>
        <v>-21</v>
      </c>
    </row>
    <row r="29" spans="1:4" ht="15.75" x14ac:dyDescent="0.25">
      <c r="A29" s="94" t="str">
        <f>'Totaal telling'!A36</f>
        <v>Zutphen v Theo</v>
      </c>
      <c r="B29" s="93">
        <f>'Totaal telling'!N36</f>
        <v>-15</v>
      </c>
      <c r="C29" s="93">
        <f>'Totaal telling'!O36</f>
        <v>-9</v>
      </c>
      <c r="D29" s="83">
        <f t="shared" si="0"/>
        <v>-24</v>
      </c>
    </row>
    <row r="30" spans="1:4" ht="15.75" x14ac:dyDescent="0.25">
      <c r="A30" s="94" t="str">
        <f>'Totaal telling'!A37</f>
        <v>Ben Bekx</v>
      </c>
      <c r="B30" s="93">
        <f>'Totaal telling'!N37</f>
        <v>-3</v>
      </c>
      <c r="C30" s="93">
        <f>'Totaal telling'!O37</f>
        <v>-23</v>
      </c>
      <c r="D30" s="83">
        <f t="shared" si="0"/>
        <v>-26</v>
      </c>
    </row>
    <row r="31" spans="1:4" ht="15.75" x14ac:dyDescent="0.25">
      <c r="A31" s="94" t="str">
        <f>'Totaal telling'!A34</f>
        <v>Wanrooij v Truus</v>
      </c>
      <c r="B31" s="93">
        <f>'Totaal telling'!N34</f>
        <v>-11</v>
      </c>
      <c r="C31" s="93">
        <f>'Totaal telling'!O34</f>
        <v>-28</v>
      </c>
      <c r="D31" s="83">
        <f t="shared" si="0"/>
        <v>-39</v>
      </c>
    </row>
    <row r="32" spans="1:4" ht="15.75" x14ac:dyDescent="0.25">
      <c r="A32" s="94" t="str">
        <f>'Totaal telling'!A14</f>
        <v>Erp v Andre</v>
      </c>
      <c r="B32" s="93">
        <f>'Totaal telling'!N14</f>
        <v>-21</v>
      </c>
      <c r="C32" s="93">
        <f>'Totaal telling'!O14</f>
        <v>-36</v>
      </c>
      <c r="D32" s="83">
        <f t="shared" si="0"/>
        <v>-57</v>
      </c>
    </row>
    <row r="33" spans="1:4" ht="15.75" x14ac:dyDescent="0.25">
      <c r="A33" s="94" t="str">
        <f>'Totaal telling'!A33</f>
        <v>Wanrooij v Theo</v>
      </c>
      <c r="B33" s="93">
        <f>'Totaal telling'!N33</f>
        <v>-50</v>
      </c>
      <c r="C33" s="93">
        <f>'Totaal telling'!O33</f>
        <v>-15</v>
      </c>
      <c r="D33" s="83">
        <f t="shared" si="0"/>
        <v>-65</v>
      </c>
    </row>
    <row r="34" spans="1:4" ht="15.75" x14ac:dyDescent="0.25">
      <c r="A34" s="94" t="str">
        <f>'Totaal telling'!A19</f>
        <v>Heijden vd Toon</v>
      </c>
      <c r="B34" s="93">
        <f>'Totaal telling'!N19</f>
        <v>-67</v>
      </c>
      <c r="C34" s="93">
        <f>'Totaal telling'!O19</f>
        <v>-23</v>
      </c>
      <c r="D34" s="83">
        <f t="shared" si="0"/>
        <v>-90</v>
      </c>
    </row>
    <row r="35" spans="1:4" ht="15.75" x14ac:dyDescent="0.25">
      <c r="A35" s="94" t="s">
        <v>54</v>
      </c>
      <c r="B35" s="93">
        <f>'Totaal telling'!N9</f>
        <v>-55</v>
      </c>
      <c r="C35" s="93">
        <f>'Totaal telling'!O9</f>
        <v>-45</v>
      </c>
      <c r="D35" s="83">
        <f t="shared" si="0"/>
        <v>-100</v>
      </c>
    </row>
    <row r="36" spans="1:4" ht="15.75" x14ac:dyDescent="0.25">
      <c r="A36" s="94" t="str">
        <f>'Totaal telling'!A25</f>
        <v>Loon v Vera</v>
      </c>
      <c r="B36" s="93">
        <f>'Totaal telling'!N25</f>
        <v>-69</v>
      </c>
      <c r="C36" s="93">
        <f>'Totaal telling'!O25</f>
        <v>-41</v>
      </c>
      <c r="D36" s="83">
        <f t="shared" si="0"/>
        <v>-110</v>
      </c>
    </row>
    <row r="37" spans="1:4" ht="15.75" x14ac:dyDescent="0.25">
      <c r="A37" s="94" t="str">
        <f>'Totaal telling'!A26</f>
        <v>Nieuwenhuijzen Ha.</v>
      </c>
      <c r="B37" s="93">
        <f>'Totaal telling'!N26</f>
        <v>-17</v>
      </c>
      <c r="C37" s="93">
        <f>'Totaal telling'!O26</f>
        <v>-98</v>
      </c>
      <c r="D37" s="83">
        <f t="shared" si="0"/>
        <v>-115</v>
      </c>
    </row>
    <row r="38" spans="1:4" ht="15.75" x14ac:dyDescent="0.25">
      <c r="A38" s="94">
        <f>'Totaal telling'!A38</f>
        <v>0</v>
      </c>
      <c r="B38" s="93">
        <f>'Totaal telling'!N38</f>
        <v>0</v>
      </c>
      <c r="C38" s="93">
        <f>'Totaal telling'!O38</f>
        <v>0</v>
      </c>
      <c r="D38" s="83">
        <f t="shared" ref="D38:D39" si="1">B38+C38</f>
        <v>0</v>
      </c>
    </row>
    <row r="39" spans="1:4" ht="15.75" x14ac:dyDescent="0.25">
      <c r="A39" s="94">
        <f>'Totaal telling'!A39</f>
        <v>0</v>
      </c>
      <c r="B39" s="93">
        <f>'Totaal telling'!N39</f>
        <v>0</v>
      </c>
      <c r="C39" s="93">
        <f>'Totaal telling'!O39</f>
        <v>0</v>
      </c>
      <c r="D39" s="83">
        <f t="shared" si="1"/>
        <v>0</v>
      </c>
    </row>
    <row r="40" spans="1:4" ht="15.75" x14ac:dyDescent="0.25">
      <c r="A40" s="94">
        <f>'Totaal telling'!A40</f>
        <v>0</v>
      </c>
      <c r="B40" s="93">
        <f>'Totaal telling'!N40</f>
        <v>0</v>
      </c>
      <c r="C40" s="93">
        <f>'Totaal telling'!O40</f>
        <v>0</v>
      </c>
      <c r="D40" s="83">
        <f t="shared" ref="D40:D42" si="2">B40+C40</f>
        <v>0</v>
      </c>
    </row>
    <row r="41" spans="1:4" ht="15.75" x14ac:dyDescent="0.25">
      <c r="A41" s="94">
        <f>'Totaal telling'!A41</f>
        <v>0</v>
      </c>
      <c r="B41" s="93">
        <f>'Totaal telling'!N41</f>
        <v>0</v>
      </c>
      <c r="C41" s="93">
        <f>'Totaal telling'!O41</f>
        <v>0</v>
      </c>
      <c r="D41" s="83">
        <f t="shared" si="2"/>
        <v>0</v>
      </c>
    </row>
    <row r="42" spans="1:4" ht="15.75" x14ac:dyDescent="0.25">
      <c r="A42" s="94">
        <f>'Totaal telling'!A42</f>
        <v>0</v>
      </c>
      <c r="B42" s="93">
        <f>'Totaal telling'!N42</f>
        <v>0</v>
      </c>
      <c r="C42" s="93">
        <f>'Totaal telling'!O42</f>
        <v>0</v>
      </c>
      <c r="D42" s="83">
        <f t="shared" si="2"/>
        <v>0</v>
      </c>
    </row>
    <row r="43" spans="1:4" x14ac:dyDescent="0.25">
      <c r="A43" s="62"/>
      <c r="B43" s="65"/>
      <c r="C43" s="65"/>
      <c r="D43" s="75">
        <f>SUM(D6:D42)</f>
        <v>0</v>
      </c>
    </row>
    <row r="44" spans="1:4" s="108" customFormat="1" x14ac:dyDescent="0.25">
      <c r="A44" s="68"/>
      <c r="B44" s="68"/>
      <c r="C44" s="68"/>
      <c r="D44" s="67"/>
    </row>
    <row r="45" spans="1:4" ht="18.75" x14ac:dyDescent="0.3">
      <c r="A45" s="89" t="s">
        <v>23</v>
      </c>
      <c r="B45" s="62"/>
      <c r="C45" s="62"/>
      <c r="D45" s="68"/>
    </row>
    <row r="46" spans="1:4" x14ac:dyDescent="0.25">
      <c r="A46" s="22" t="s">
        <v>11</v>
      </c>
      <c r="B46" s="124">
        <v>43837</v>
      </c>
      <c r="C46" s="125"/>
      <c r="D46" s="126"/>
    </row>
    <row r="47" spans="1:4" x14ac:dyDescent="0.25">
      <c r="A47" s="90"/>
      <c r="B47" s="24" t="s">
        <v>12</v>
      </c>
      <c r="C47" s="24" t="s">
        <v>13</v>
      </c>
      <c r="D47" s="24" t="s">
        <v>19</v>
      </c>
    </row>
    <row r="48" spans="1:4" ht="15.75" x14ac:dyDescent="0.25">
      <c r="A48" s="97" t="str">
        <f>'Totaal telling'!A49</f>
        <v>Linden van de Ans</v>
      </c>
      <c r="B48" s="98">
        <f>'Totaal telling'!N49</f>
        <v>61</v>
      </c>
      <c r="C48" s="91">
        <f>'Totaal telling'!O49</f>
        <v>22</v>
      </c>
      <c r="D48" s="83">
        <f t="shared" ref="D48:D53" si="3">B48+C48</f>
        <v>83</v>
      </c>
    </row>
    <row r="49" spans="1:4" ht="15.75" x14ac:dyDescent="0.25">
      <c r="A49" s="85" t="str">
        <f>'Totaal telling'!A50</f>
        <v>Mathijssen Ger</v>
      </c>
      <c r="B49" s="98">
        <f>'Totaal telling'!N50</f>
        <v>0</v>
      </c>
      <c r="C49" s="91">
        <f>'Totaal telling'!O50</f>
        <v>33</v>
      </c>
      <c r="D49" s="92">
        <f t="shared" si="3"/>
        <v>33</v>
      </c>
    </row>
    <row r="50" spans="1:4" ht="15.75" x14ac:dyDescent="0.25">
      <c r="A50" s="85" t="str">
        <f>'Totaal telling'!A48</f>
        <v>Koolen Tiny</v>
      </c>
      <c r="B50" s="98">
        <f>'Totaal telling'!N48</f>
        <v>0</v>
      </c>
      <c r="C50" s="91">
        <f>'Totaal telling'!O48</f>
        <v>0</v>
      </c>
      <c r="D50" s="92">
        <f t="shared" si="3"/>
        <v>0</v>
      </c>
    </row>
    <row r="51" spans="1:4" ht="15.75" x14ac:dyDescent="0.25">
      <c r="A51" s="85" t="str">
        <f>'Totaal telling'!A51</f>
        <v>Wanrooij van Hanny</v>
      </c>
      <c r="B51" s="98">
        <f>'Totaal telling'!N51</f>
        <v>0</v>
      </c>
      <c r="C51" s="91">
        <f>'Totaal telling'!O51</f>
        <v>0</v>
      </c>
      <c r="D51" s="92">
        <f t="shared" si="3"/>
        <v>0</v>
      </c>
    </row>
    <row r="52" spans="1:4" ht="15.75" x14ac:dyDescent="0.25">
      <c r="A52" s="85" t="str">
        <f>'Totaal telling'!A52</f>
        <v>Biemans Annie</v>
      </c>
      <c r="B52" s="98">
        <f>'Totaal telling'!N52</f>
        <v>-18</v>
      </c>
      <c r="C52" s="91">
        <f>'Totaal telling'!O52</f>
        <v>0</v>
      </c>
      <c r="D52" s="92">
        <f t="shared" si="3"/>
        <v>-18</v>
      </c>
    </row>
    <row r="53" spans="1:4" ht="15.75" x14ac:dyDescent="0.25">
      <c r="A53" s="85" t="str">
        <f>'Totaal telling'!A53</f>
        <v>Mien Donkers</v>
      </c>
      <c r="B53" s="98">
        <f>'Totaal telling'!N53</f>
        <v>-43</v>
      </c>
      <c r="C53" s="91">
        <f>'Totaal telling'!O53</f>
        <v>-55</v>
      </c>
      <c r="D53" s="83">
        <f t="shared" si="3"/>
        <v>-98</v>
      </c>
    </row>
    <row r="54" spans="1:4" ht="15.75" x14ac:dyDescent="0.25">
      <c r="A54" s="85">
        <f>'Totaal telling'!A54</f>
        <v>0</v>
      </c>
      <c r="B54" s="98">
        <f>'Totaal telling'!N54</f>
        <v>0</v>
      </c>
      <c r="C54" s="91">
        <f>'Totaal telling'!O54</f>
        <v>0</v>
      </c>
      <c r="D54" s="87">
        <f t="shared" ref="D54:D56" si="4">B54+C54</f>
        <v>0</v>
      </c>
    </row>
    <row r="55" spans="1:4" ht="15.75" x14ac:dyDescent="0.25">
      <c r="A55" s="85">
        <f>'Totaal telling'!A55</f>
        <v>0</v>
      </c>
      <c r="B55" s="98">
        <f>'Totaal telling'!N55</f>
        <v>0</v>
      </c>
      <c r="C55" s="91">
        <f>'Totaal telling'!O55</f>
        <v>0</v>
      </c>
      <c r="D55" s="92">
        <f t="shared" si="4"/>
        <v>0</v>
      </c>
    </row>
    <row r="56" spans="1:4" ht="15.75" x14ac:dyDescent="0.25">
      <c r="A56" s="85">
        <f>'Totaal telling'!A56</f>
        <v>0</v>
      </c>
      <c r="B56" s="98">
        <f>'Totaal telling'!N56</f>
        <v>0</v>
      </c>
      <c r="C56" s="91">
        <f>'Totaal telling'!O56</f>
        <v>0</v>
      </c>
      <c r="D56" s="92">
        <f t="shared" si="4"/>
        <v>0</v>
      </c>
    </row>
    <row r="57" spans="1:4" x14ac:dyDescent="0.25">
      <c r="D57" s="74">
        <f>SUM(D48:D56)</f>
        <v>0</v>
      </c>
    </row>
  </sheetData>
  <sortState ref="A6:D37">
    <sortCondition descending="1" ref="D6:D37"/>
  </sortState>
  <mergeCells count="2">
    <mergeCell ref="B4:D4"/>
    <mergeCell ref="B46:D46"/>
  </mergeCells>
  <pageMargins left="0.7" right="0.7" top="0.75" bottom="0.75" header="0.3" footer="0.3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view="pageBreakPreview" topLeftCell="A3" zoomScale="60" workbookViewId="0">
      <selection activeCell="I32" sqref="I32"/>
    </sheetView>
  </sheetViews>
  <sheetFormatPr defaultRowHeight="15" x14ac:dyDescent="0.25"/>
  <cols>
    <col min="1" max="1" width="27.5703125" customWidth="1"/>
    <col min="2" max="4" width="10.5703125" customWidth="1"/>
  </cols>
  <sheetData>
    <row r="1" spans="1:6" ht="23.25" x14ac:dyDescent="0.35">
      <c r="A1" s="78" t="s">
        <v>65</v>
      </c>
    </row>
    <row r="2" spans="1:6" ht="21" x14ac:dyDescent="0.35">
      <c r="A2" s="48" t="s">
        <v>10</v>
      </c>
      <c r="F2" s="107">
        <v>42402</v>
      </c>
    </row>
    <row r="3" spans="1:6" ht="18.75" x14ac:dyDescent="0.3">
      <c r="A3" s="89" t="s">
        <v>22</v>
      </c>
    </row>
    <row r="4" spans="1:6" x14ac:dyDescent="0.25">
      <c r="A4" t="s">
        <v>11</v>
      </c>
      <c r="B4" s="124">
        <v>43865</v>
      </c>
      <c r="C4" s="125"/>
      <c r="D4" s="126"/>
    </row>
    <row r="5" spans="1:6" s="23" customFormat="1" ht="11.25" x14ac:dyDescent="0.2">
      <c r="B5" s="24" t="s">
        <v>12</v>
      </c>
      <c r="C5" s="24" t="s">
        <v>13</v>
      </c>
      <c r="D5" s="24" t="s">
        <v>20</v>
      </c>
    </row>
    <row r="6" spans="1:6" ht="15.75" x14ac:dyDescent="0.25">
      <c r="A6" s="94" t="str">
        <f>'Totaal telling'!A17</f>
        <v>Heijden vd Andre</v>
      </c>
      <c r="B6" s="93">
        <f>'Totaal telling'!Q17</f>
        <v>52</v>
      </c>
      <c r="C6" s="93">
        <f>'Totaal telling'!R17</f>
        <v>37</v>
      </c>
      <c r="D6" s="83">
        <f t="shared" ref="D6:D37" si="0">B6+C6</f>
        <v>89</v>
      </c>
    </row>
    <row r="7" spans="1:6" ht="15.75" x14ac:dyDescent="0.25">
      <c r="A7" s="94" t="str">
        <f>'Totaal telling'!A28</f>
        <v>Tillaart vd Ad</v>
      </c>
      <c r="B7" s="93">
        <f>'Totaal telling'!Q28</f>
        <v>31</v>
      </c>
      <c r="C7" s="93">
        <f>'Totaal telling'!R28</f>
        <v>32</v>
      </c>
      <c r="D7" s="83">
        <f t="shared" si="0"/>
        <v>63</v>
      </c>
    </row>
    <row r="8" spans="1:6" ht="15.75" x14ac:dyDescent="0.25">
      <c r="A8" s="94" t="str">
        <f>'Totaal telling'!A34</f>
        <v>Wanrooij v Truus</v>
      </c>
      <c r="B8" s="93">
        <f>'Totaal telling'!Q34</f>
        <v>123</v>
      </c>
      <c r="C8" s="93">
        <f>'Totaal telling'!R34</f>
        <v>-66</v>
      </c>
      <c r="D8" s="83">
        <f t="shared" si="0"/>
        <v>57</v>
      </c>
    </row>
    <row r="9" spans="1:6" ht="15.75" x14ac:dyDescent="0.25">
      <c r="A9" s="94" t="str">
        <f>'Totaal telling'!A11</f>
        <v>Bouwe Gem</v>
      </c>
      <c r="B9" s="93">
        <f>'Totaal telling'!Q11</f>
        <v>15</v>
      </c>
      <c r="C9" s="93">
        <f>'Totaal telling'!R11</f>
        <v>39</v>
      </c>
      <c r="D9" s="83">
        <f t="shared" si="0"/>
        <v>54</v>
      </c>
    </row>
    <row r="10" spans="1:6" ht="15.75" x14ac:dyDescent="0.25">
      <c r="A10" s="94" t="str">
        <f>'Totaal telling'!A27</f>
        <v>Rijkers Cor</v>
      </c>
      <c r="B10" s="93">
        <f>'Totaal telling'!Q27</f>
        <v>2</v>
      </c>
      <c r="C10" s="93">
        <f>'Totaal telling'!R27</f>
        <v>50</v>
      </c>
      <c r="D10" s="83">
        <f t="shared" si="0"/>
        <v>52</v>
      </c>
    </row>
    <row r="11" spans="1:6" ht="15.75" x14ac:dyDescent="0.25">
      <c r="A11" s="94" t="str">
        <f>'Totaal telling'!A23</f>
        <v>Linden vd  Ad</v>
      </c>
      <c r="B11" s="93">
        <f>'Totaal telling'!Q23</f>
        <v>44</v>
      </c>
      <c r="C11" s="93">
        <f>'Totaal telling'!R23</f>
        <v>7</v>
      </c>
      <c r="D11" s="83">
        <f t="shared" si="0"/>
        <v>51</v>
      </c>
    </row>
    <row r="12" spans="1:6" ht="15.75" x14ac:dyDescent="0.25">
      <c r="A12" s="94" t="str">
        <f>'Totaal telling'!A36</f>
        <v>Zutphen v Theo</v>
      </c>
      <c r="B12" s="93">
        <f>'Totaal telling'!Q36</f>
        <v>18</v>
      </c>
      <c r="C12" s="93">
        <f>'Totaal telling'!R36</f>
        <v>26</v>
      </c>
      <c r="D12" s="83">
        <f t="shared" si="0"/>
        <v>44</v>
      </c>
    </row>
    <row r="13" spans="1:6" ht="15.75" x14ac:dyDescent="0.25">
      <c r="A13" s="94" t="str">
        <f>'Totaal telling'!A37</f>
        <v>Ben Bekx</v>
      </c>
      <c r="B13" s="93">
        <f>'Totaal telling'!Q37</f>
        <v>-7</v>
      </c>
      <c r="C13" s="93">
        <f>'Totaal telling'!R37</f>
        <v>48</v>
      </c>
      <c r="D13" s="83">
        <f t="shared" si="0"/>
        <v>41</v>
      </c>
    </row>
    <row r="14" spans="1:6" ht="15.75" x14ac:dyDescent="0.25">
      <c r="A14" s="94" t="str">
        <f>'Totaal telling'!A8</f>
        <v>Boggelen v Wouter</v>
      </c>
      <c r="B14" s="93">
        <f>'Totaal telling'!Q8</f>
        <v>9</v>
      </c>
      <c r="C14" s="93">
        <f>'Totaal telling'!R8</f>
        <v>28</v>
      </c>
      <c r="D14" s="83">
        <f t="shared" si="0"/>
        <v>37</v>
      </c>
    </row>
    <row r="15" spans="1:6" ht="15.75" x14ac:dyDescent="0.25">
      <c r="A15" s="94" t="str">
        <f>'Totaal telling'!A6</f>
        <v>Bogaard vd Leo</v>
      </c>
      <c r="B15" s="93">
        <f>'Totaal telling'!Q6</f>
        <v>54</v>
      </c>
      <c r="C15" s="93">
        <f>'Totaal telling'!R6</f>
        <v>-26</v>
      </c>
      <c r="D15" s="83">
        <f t="shared" si="0"/>
        <v>28</v>
      </c>
    </row>
    <row r="16" spans="1:6" ht="15.75" x14ac:dyDescent="0.25">
      <c r="A16" s="94" t="str">
        <f>'Totaal telling'!A22</f>
        <v>Ketelaars Ton</v>
      </c>
      <c r="B16" s="93">
        <f>'Totaal telling'!Q22</f>
        <v>0</v>
      </c>
      <c r="C16" s="93">
        <f>'Totaal telling'!R22</f>
        <v>21</v>
      </c>
      <c r="D16" s="83">
        <f t="shared" si="0"/>
        <v>21</v>
      </c>
    </row>
    <row r="17" spans="1:4" ht="15.75" x14ac:dyDescent="0.25">
      <c r="A17" s="94" t="str">
        <f>'Totaal telling'!A14</f>
        <v>Erp v Andre</v>
      </c>
      <c r="B17" s="93">
        <f>'Totaal telling'!Q14</f>
        <v>34</v>
      </c>
      <c r="C17" s="93">
        <f>'Totaal telling'!R14</f>
        <v>-29</v>
      </c>
      <c r="D17" s="83">
        <f t="shared" si="0"/>
        <v>5</v>
      </c>
    </row>
    <row r="18" spans="1:4" ht="15.75" x14ac:dyDescent="0.25">
      <c r="A18" s="94" t="str">
        <f>'Totaal telling'!A16</f>
        <v>Heesakkers Wim</v>
      </c>
      <c r="B18" s="93">
        <f>'Totaal telling'!Q16</f>
        <v>-3</v>
      </c>
      <c r="C18" s="93">
        <f>'Totaal telling'!R16</f>
        <v>6</v>
      </c>
      <c r="D18" s="83">
        <f t="shared" si="0"/>
        <v>3</v>
      </c>
    </row>
    <row r="19" spans="1:4" ht="15.75" x14ac:dyDescent="0.25">
      <c r="A19" s="94" t="str">
        <f>'Totaal telling'!A15</f>
        <v>Erp v Saskia</v>
      </c>
      <c r="B19" s="93">
        <f>'Totaal telling'!Q15</f>
        <v>-46</v>
      </c>
      <c r="C19" s="93">
        <f>'Totaal telling'!R15</f>
        <v>48</v>
      </c>
      <c r="D19" s="83">
        <f t="shared" si="0"/>
        <v>2</v>
      </c>
    </row>
    <row r="20" spans="1:4" ht="15.75" x14ac:dyDescent="0.25">
      <c r="A20" s="94" t="str">
        <f>'Totaal telling'!A12</f>
        <v>Brokx Jan</v>
      </c>
      <c r="B20" s="93">
        <f>'Totaal telling'!Q12</f>
        <v>0</v>
      </c>
      <c r="C20" s="93">
        <f>'Totaal telling'!R12</f>
        <v>0</v>
      </c>
      <c r="D20" s="83">
        <f t="shared" si="0"/>
        <v>0</v>
      </c>
    </row>
    <row r="21" spans="1:4" ht="15.75" x14ac:dyDescent="0.25">
      <c r="A21" s="94" t="str">
        <f>'Totaal telling'!A13</f>
        <v>Crommenacker vd Jan</v>
      </c>
      <c r="B21" s="93">
        <f>'Totaal telling'!Q13</f>
        <v>0</v>
      </c>
      <c r="C21" s="93">
        <f>'Totaal telling'!R13</f>
        <v>0</v>
      </c>
      <c r="D21" s="83">
        <f t="shared" si="0"/>
        <v>0</v>
      </c>
    </row>
    <row r="22" spans="1:4" ht="15.75" x14ac:dyDescent="0.25">
      <c r="A22" s="94" t="str">
        <f>'Totaal telling'!A20</f>
        <v>Hurk vd Hans mst</v>
      </c>
      <c r="B22" s="93">
        <f>'Totaal telling'!Q20</f>
        <v>0</v>
      </c>
      <c r="C22" s="93">
        <f>'Totaal telling'!R20</f>
        <v>0</v>
      </c>
      <c r="D22" s="83">
        <f t="shared" si="0"/>
        <v>0</v>
      </c>
    </row>
    <row r="23" spans="1:4" ht="15.75" x14ac:dyDescent="0.25">
      <c r="A23" s="94" t="str">
        <f>'Totaal telling'!A24</f>
        <v>Loon v Ko</v>
      </c>
      <c r="B23" s="93">
        <f>'Totaal telling'!Q24</f>
        <v>0</v>
      </c>
      <c r="C23" s="93">
        <f>'Totaal telling'!R24</f>
        <v>0</v>
      </c>
      <c r="D23" s="83">
        <f t="shared" si="0"/>
        <v>0</v>
      </c>
    </row>
    <row r="24" spans="1:4" ht="15.75" x14ac:dyDescent="0.25">
      <c r="A24" s="94" t="str">
        <f>'Totaal telling'!A26</f>
        <v>Nieuwenhuijzen Ha.</v>
      </c>
      <c r="B24" s="93">
        <f>'Totaal telling'!Q26</f>
        <v>0</v>
      </c>
      <c r="C24" s="93">
        <f>'Totaal telling'!R26</f>
        <v>0</v>
      </c>
      <c r="D24" s="83">
        <f t="shared" si="0"/>
        <v>0</v>
      </c>
    </row>
    <row r="25" spans="1:4" ht="15.75" x14ac:dyDescent="0.25">
      <c r="A25" s="94" t="s">
        <v>29</v>
      </c>
      <c r="B25" s="93">
        <f>'Totaal telling'!Q32</f>
        <v>0</v>
      </c>
      <c r="C25" s="93">
        <f>'Totaal telling'!R32</f>
        <v>0</v>
      </c>
      <c r="D25" s="83">
        <f t="shared" si="0"/>
        <v>0</v>
      </c>
    </row>
    <row r="26" spans="1:4" ht="15.75" x14ac:dyDescent="0.25">
      <c r="A26" s="94" t="str">
        <f>'Totaal telling'!A35</f>
        <v>Zutphen v Gerard</v>
      </c>
      <c r="B26" s="93">
        <f>'Totaal telling'!Q35</f>
        <v>0</v>
      </c>
      <c r="C26" s="93">
        <f>'Totaal telling'!R35</f>
        <v>0</v>
      </c>
      <c r="D26" s="83">
        <f t="shared" si="0"/>
        <v>0</v>
      </c>
    </row>
    <row r="27" spans="1:4" ht="15.75" x14ac:dyDescent="0.25">
      <c r="A27" s="94" t="str">
        <f>'Totaal telling'!A18</f>
        <v>Heijden vd Annie</v>
      </c>
      <c r="B27" s="93">
        <f>'Totaal telling'!Q18</f>
        <v>-9</v>
      </c>
      <c r="C27" s="93">
        <f>'Totaal telling'!R18</f>
        <v>-5</v>
      </c>
      <c r="D27" s="83">
        <f t="shared" si="0"/>
        <v>-14</v>
      </c>
    </row>
    <row r="28" spans="1:4" ht="15.75" x14ac:dyDescent="0.25">
      <c r="A28" s="94" t="str">
        <f>'Totaal telling'!A10</f>
        <v>Bouwe Ad</v>
      </c>
      <c r="B28" s="93">
        <f>'Totaal telling'!Q10</f>
        <v>2</v>
      </c>
      <c r="C28" s="93">
        <f>'Totaal telling'!R10</f>
        <v>-19</v>
      </c>
      <c r="D28" s="83">
        <f t="shared" si="0"/>
        <v>-17</v>
      </c>
    </row>
    <row r="29" spans="1:4" ht="15.75" x14ac:dyDescent="0.25">
      <c r="A29" s="94" t="str">
        <f>'Totaal telling'!A31</f>
        <v>Verbakel Martien</v>
      </c>
      <c r="B29" s="93">
        <f>'Totaal telling'!Q31</f>
        <v>-16</v>
      </c>
      <c r="C29" s="93">
        <f>'Totaal telling'!R31</f>
        <v>-12</v>
      </c>
      <c r="D29" s="83">
        <f t="shared" si="0"/>
        <v>-28</v>
      </c>
    </row>
    <row r="30" spans="1:4" ht="15.75" x14ac:dyDescent="0.25">
      <c r="A30" s="94" t="str">
        <f>'Totaal telling'!A33</f>
        <v>Wanrooij v Theo</v>
      </c>
      <c r="B30" s="93">
        <f>'Totaal telling'!Q33</f>
        <v>1</v>
      </c>
      <c r="C30" s="93">
        <f>'Totaal telling'!R33</f>
        <v>-36</v>
      </c>
      <c r="D30" s="83">
        <f t="shared" si="0"/>
        <v>-35</v>
      </c>
    </row>
    <row r="31" spans="1:4" ht="15.75" x14ac:dyDescent="0.25">
      <c r="A31" s="94" t="str">
        <f>'Totaal telling'!A19</f>
        <v>Heijden vd Toon</v>
      </c>
      <c r="B31" s="93">
        <f>'Totaal telling'!Q19</f>
        <v>-81</v>
      </c>
      <c r="C31" s="93">
        <f>'Totaal telling'!R19</f>
        <v>42</v>
      </c>
      <c r="D31" s="83">
        <f t="shared" si="0"/>
        <v>-39</v>
      </c>
    </row>
    <row r="32" spans="1:4" ht="15.75" x14ac:dyDescent="0.25">
      <c r="A32" s="94" t="str">
        <f>'Totaal telling'!A30</f>
        <v>Verbakel Annie</v>
      </c>
      <c r="B32" s="93">
        <f>'Totaal telling'!Q30</f>
        <v>-22</v>
      </c>
      <c r="C32" s="93">
        <f>'Totaal telling'!R30</f>
        <v>-19</v>
      </c>
      <c r="D32" s="83">
        <f t="shared" si="0"/>
        <v>-41</v>
      </c>
    </row>
    <row r="33" spans="1:4" ht="15.75" x14ac:dyDescent="0.25">
      <c r="A33" s="94" t="str">
        <f>'Totaal telling'!A25</f>
        <v>Loon v Vera</v>
      </c>
      <c r="B33" s="93">
        <f>'Totaal telling'!Q25</f>
        <v>13</v>
      </c>
      <c r="C33" s="93">
        <f>'Totaal telling'!R25</f>
        <v>-57</v>
      </c>
      <c r="D33" s="83">
        <f t="shared" si="0"/>
        <v>-44</v>
      </c>
    </row>
    <row r="34" spans="1:4" ht="15.75" x14ac:dyDescent="0.25">
      <c r="A34" s="94" t="str">
        <f>'Totaal telling'!A21</f>
        <v>Hurk vd Rita</v>
      </c>
      <c r="B34" s="93">
        <f>'Totaal telling'!Q21</f>
        <v>1</v>
      </c>
      <c r="C34" s="93">
        <f>'Totaal telling'!R21</f>
        <v>-67</v>
      </c>
      <c r="D34" s="83">
        <f t="shared" si="0"/>
        <v>-66</v>
      </c>
    </row>
    <row r="35" spans="1:4" ht="15.75" x14ac:dyDescent="0.25">
      <c r="A35" s="94" t="str">
        <f>'Totaal telling'!A7</f>
        <v>Boggelen v Jorita</v>
      </c>
      <c r="B35" s="93">
        <f>'Totaal telling'!Q7</f>
        <v>-117</v>
      </c>
      <c r="C35" s="93">
        <f>'Totaal telling'!R7</f>
        <v>49</v>
      </c>
      <c r="D35" s="83">
        <f t="shared" si="0"/>
        <v>-68</v>
      </c>
    </row>
    <row r="36" spans="1:4" ht="15.75" x14ac:dyDescent="0.25">
      <c r="A36" s="94" t="str">
        <f>'Totaal telling'!A29</f>
        <v>Tillaart vd Wilma</v>
      </c>
      <c r="B36" s="93">
        <f>'Totaal telling'!Q29</f>
        <v>-77</v>
      </c>
      <c r="C36" s="93">
        <f>'Totaal telling'!R29</f>
        <v>5</v>
      </c>
      <c r="D36" s="83">
        <f t="shared" si="0"/>
        <v>-72</v>
      </c>
    </row>
    <row r="37" spans="1:4" ht="15.75" x14ac:dyDescent="0.25">
      <c r="A37" s="94" t="s">
        <v>54</v>
      </c>
      <c r="B37" s="93">
        <f>'Totaal telling'!Q9</f>
        <v>-21</v>
      </c>
      <c r="C37" s="93">
        <f>'Totaal telling'!R9</f>
        <v>-102</v>
      </c>
      <c r="D37" s="83">
        <f t="shared" si="0"/>
        <v>-123</v>
      </c>
    </row>
    <row r="38" spans="1:4" ht="15.75" x14ac:dyDescent="0.25">
      <c r="A38" s="94">
        <f>'Totaal telling'!A38</f>
        <v>0</v>
      </c>
      <c r="B38" s="93">
        <f>'Totaal telling'!Q38</f>
        <v>0</v>
      </c>
      <c r="C38" s="93">
        <f>'Totaal telling'!R38</f>
        <v>0</v>
      </c>
      <c r="D38" s="83">
        <f t="shared" ref="D38:D39" si="1">B38+C38</f>
        <v>0</v>
      </c>
    </row>
    <row r="39" spans="1:4" ht="15.75" x14ac:dyDescent="0.25">
      <c r="A39" s="94">
        <f>'Totaal telling'!A39</f>
        <v>0</v>
      </c>
      <c r="B39" s="93">
        <f>'Totaal telling'!Q39</f>
        <v>0</v>
      </c>
      <c r="C39" s="93">
        <f>'Totaal telling'!R39</f>
        <v>0</v>
      </c>
      <c r="D39" s="83">
        <f t="shared" si="1"/>
        <v>0</v>
      </c>
    </row>
    <row r="40" spans="1:4" ht="15.75" x14ac:dyDescent="0.25">
      <c r="A40" s="94">
        <f>'Totaal telling'!A40</f>
        <v>0</v>
      </c>
      <c r="B40" s="93">
        <f>'Totaal telling'!Q40</f>
        <v>0</v>
      </c>
      <c r="C40" s="93">
        <f>'Totaal telling'!R40</f>
        <v>0</v>
      </c>
      <c r="D40" s="83">
        <f t="shared" ref="D40:D42" si="2">B40+C40</f>
        <v>0</v>
      </c>
    </row>
    <row r="41" spans="1:4" ht="15.75" x14ac:dyDescent="0.25">
      <c r="A41" s="94">
        <f>'Totaal telling'!A41</f>
        <v>0</v>
      </c>
      <c r="B41" s="93">
        <f>'Totaal telling'!Q41</f>
        <v>0</v>
      </c>
      <c r="C41" s="93">
        <f>'Totaal telling'!R41</f>
        <v>0</v>
      </c>
      <c r="D41" s="83">
        <f t="shared" si="2"/>
        <v>0</v>
      </c>
    </row>
    <row r="42" spans="1:4" ht="15.75" x14ac:dyDescent="0.25">
      <c r="A42" s="94">
        <f>'Totaal telling'!A42</f>
        <v>0</v>
      </c>
      <c r="B42" s="93">
        <f>'Totaal telling'!Q42</f>
        <v>0</v>
      </c>
      <c r="C42" s="93">
        <f>'Totaal telling'!R42</f>
        <v>0</v>
      </c>
      <c r="D42" s="83">
        <f t="shared" si="2"/>
        <v>0</v>
      </c>
    </row>
    <row r="43" spans="1:4" x14ac:dyDescent="0.25">
      <c r="A43" s="62"/>
      <c r="B43" s="65"/>
      <c r="C43" s="65"/>
      <c r="D43" s="75">
        <f>SUM(D6:D42)</f>
        <v>0</v>
      </c>
    </row>
    <row r="44" spans="1:4" s="108" customFormat="1" x14ac:dyDescent="0.25">
      <c r="A44" s="68"/>
      <c r="B44" s="68"/>
      <c r="C44" s="68"/>
      <c r="D44" s="67"/>
    </row>
    <row r="45" spans="1:4" ht="18.75" x14ac:dyDescent="0.3">
      <c r="A45" s="89" t="s">
        <v>23</v>
      </c>
      <c r="B45" s="62"/>
      <c r="C45" s="62"/>
      <c r="D45" s="68"/>
    </row>
    <row r="46" spans="1:4" x14ac:dyDescent="0.25">
      <c r="A46" s="22" t="s">
        <v>11</v>
      </c>
      <c r="B46" s="124">
        <v>43865</v>
      </c>
      <c r="C46" s="125"/>
      <c r="D46" s="126"/>
    </row>
    <row r="47" spans="1:4" x14ac:dyDescent="0.25">
      <c r="A47" s="90"/>
      <c r="B47" s="24" t="s">
        <v>12</v>
      </c>
      <c r="C47" s="24" t="s">
        <v>13</v>
      </c>
      <c r="D47" s="24" t="s">
        <v>20</v>
      </c>
    </row>
    <row r="48" spans="1:4" ht="15.75" x14ac:dyDescent="0.25">
      <c r="A48" s="97" t="str">
        <f>'Totaal telling'!A49</f>
        <v>Linden van de Ans</v>
      </c>
      <c r="B48" s="98">
        <f>'Totaal telling'!Q49</f>
        <v>132</v>
      </c>
      <c r="C48" s="91">
        <f>'Totaal telling'!R49</f>
        <v>-6</v>
      </c>
      <c r="D48" s="83">
        <f t="shared" ref="D48:D53" si="3">B48+C48</f>
        <v>126</v>
      </c>
    </row>
    <row r="49" spans="1:4" ht="15.75" x14ac:dyDescent="0.25">
      <c r="A49" s="85" t="str">
        <f>'Totaal telling'!A48</f>
        <v>Koolen Tiny</v>
      </c>
      <c r="B49" s="98">
        <f>'Totaal telling'!Q48</f>
        <v>0</v>
      </c>
      <c r="C49" s="91">
        <f>'Totaal telling'!R48</f>
        <v>0</v>
      </c>
      <c r="D49" s="83">
        <f t="shared" si="3"/>
        <v>0</v>
      </c>
    </row>
    <row r="50" spans="1:4" ht="15.75" x14ac:dyDescent="0.25">
      <c r="A50" s="85" t="str">
        <f>'Totaal telling'!A51</f>
        <v>Wanrooij van Hanny</v>
      </c>
      <c r="B50" s="98">
        <f>'Totaal telling'!Q51</f>
        <v>0</v>
      </c>
      <c r="C50" s="91">
        <f>'Totaal telling'!R51</f>
        <v>0</v>
      </c>
      <c r="D50" s="83">
        <f t="shared" si="3"/>
        <v>0</v>
      </c>
    </row>
    <row r="51" spans="1:4" ht="15.75" x14ac:dyDescent="0.25">
      <c r="A51" s="85" t="str">
        <f>'Totaal telling'!A52</f>
        <v>Biemans Annie</v>
      </c>
      <c r="B51" s="98">
        <f>'Totaal telling'!Q52</f>
        <v>-35</v>
      </c>
      <c r="C51" s="91">
        <f>'Totaal telling'!R52</f>
        <v>15</v>
      </c>
      <c r="D51" s="83">
        <f t="shared" si="3"/>
        <v>-20</v>
      </c>
    </row>
    <row r="52" spans="1:4" ht="15.75" x14ac:dyDescent="0.25">
      <c r="A52" s="85" t="str">
        <f>'Totaal telling'!A50</f>
        <v>Mathijssen Ger</v>
      </c>
      <c r="B52" s="98">
        <f>'Totaal telling'!Q50</f>
        <v>-16</v>
      </c>
      <c r="C52" s="91">
        <f>'Totaal telling'!R50</f>
        <v>-12</v>
      </c>
      <c r="D52" s="83">
        <f t="shared" si="3"/>
        <v>-28</v>
      </c>
    </row>
    <row r="53" spans="1:4" ht="15.75" x14ac:dyDescent="0.25">
      <c r="A53" s="85" t="str">
        <f>'Totaal telling'!A53</f>
        <v>Mien Donkers</v>
      </c>
      <c r="B53" s="98">
        <f>'Totaal telling'!Q53</f>
        <v>-81</v>
      </c>
      <c r="C53" s="91">
        <f>'Totaal telling'!R53</f>
        <v>3</v>
      </c>
      <c r="D53" s="83">
        <f t="shared" si="3"/>
        <v>-78</v>
      </c>
    </row>
    <row r="54" spans="1:4" ht="15.75" x14ac:dyDescent="0.25">
      <c r="A54" s="85">
        <f>'Totaal telling'!A54</f>
        <v>0</v>
      </c>
      <c r="B54" s="98">
        <f>'Totaal telling'!Q54</f>
        <v>0</v>
      </c>
      <c r="C54" s="91">
        <f>'Totaal telling'!R54</f>
        <v>0</v>
      </c>
      <c r="D54" s="83">
        <f t="shared" ref="D54:D56" si="4">B54+C54</f>
        <v>0</v>
      </c>
    </row>
    <row r="55" spans="1:4" ht="15.75" x14ac:dyDescent="0.25">
      <c r="A55" s="85">
        <f>'Totaal telling'!A55</f>
        <v>0</v>
      </c>
      <c r="B55" s="98">
        <f>'Totaal telling'!Q55</f>
        <v>0</v>
      </c>
      <c r="C55" s="91">
        <f>'Totaal telling'!R55</f>
        <v>0</v>
      </c>
      <c r="D55" s="83">
        <f t="shared" si="4"/>
        <v>0</v>
      </c>
    </row>
    <row r="56" spans="1:4" ht="15.75" x14ac:dyDescent="0.25">
      <c r="A56" s="85">
        <f>'Totaal telling'!A56</f>
        <v>0</v>
      </c>
      <c r="B56" s="98">
        <f>'Totaal telling'!Q56</f>
        <v>0</v>
      </c>
      <c r="C56" s="91">
        <f>'Totaal telling'!R56</f>
        <v>0</v>
      </c>
      <c r="D56" s="83">
        <f t="shared" si="4"/>
        <v>0</v>
      </c>
    </row>
    <row r="57" spans="1:4" x14ac:dyDescent="0.25">
      <c r="D57" s="74">
        <f>SUM(D48:D56)</f>
        <v>0</v>
      </c>
    </row>
  </sheetData>
  <sortState ref="A6:D37">
    <sortCondition descending="1" ref="D6:D37"/>
  </sortState>
  <mergeCells count="2">
    <mergeCell ref="B4:D4"/>
    <mergeCell ref="B46:D46"/>
  </mergeCells>
  <pageMargins left="0.7" right="0.7" top="0.75" bottom="0.75" header="0.3" footer="0.3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view="pageBreakPreview" zoomScale="60" workbookViewId="0">
      <selection activeCell="F25" sqref="F25"/>
    </sheetView>
  </sheetViews>
  <sheetFormatPr defaultRowHeight="15" x14ac:dyDescent="0.25"/>
  <cols>
    <col min="1" max="1" width="27.5703125" customWidth="1"/>
    <col min="2" max="4" width="10.5703125" customWidth="1"/>
  </cols>
  <sheetData>
    <row r="1" spans="1:4" ht="23.25" x14ac:dyDescent="0.35">
      <c r="A1" s="78" t="s">
        <v>65</v>
      </c>
    </row>
    <row r="2" spans="1:4" ht="21" x14ac:dyDescent="0.35">
      <c r="A2" s="48" t="s">
        <v>10</v>
      </c>
    </row>
    <row r="3" spans="1:4" ht="18.75" x14ac:dyDescent="0.3">
      <c r="A3" s="89" t="s">
        <v>22</v>
      </c>
    </row>
    <row r="4" spans="1:4" x14ac:dyDescent="0.25">
      <c r="A4" t="s">
        <v>11</v>
      </c>
      <c r="B4" s="124">
        <v>43893</v>
      </c>
      <c r="C4" s="125"/>
      <c r="D4" s="126"/>
    </row>
    <row r="5" spans="1:4" s="23" customFormat="1" ht="11.25" x14ac:dyDescent="0.2">
      <c r="B5" s="24" t="s">
        <v>12</v>
      </c>
      <c r="C5" s="24" t="s">
        <v>13</v>
      </c>
      <c r="D5" s="24" t="s">
        <v>25</v>
      </c>
    </row>
    <row r="6" spans="1:4" x14ac:dyDescent="0.25">
      <c r="A6" s="95" t="str">
        <f>'Totaal telling'!A29</f>
        <v>Tillaart vd Wilma</v>
      </c>
      <c r="B6" s="21">
        <f>'Totaal telling'!T29</f>
        <v>116</v>
      </c>
      <c r="C6" s="21">
        <f>'Totaal telling'!U29</f>
        <v>27</v>
      </c>
      <c r="D6" s="26">
        <f t="shared" ref="D6:D31" si="0">B6+C6</f>
        <v>143</v>
      </c>
    </row>
    <row r="7" spans="1:4" x14ac:dyDescent="0.25">
      <c r="A7" s="95" t="str">
        <f>'Totaal telling'!A17</f>
        <v>Heijden vd Andre</v>
      </c>
      <c r="B7" s="21">
        <f>'Totaal telling'!T17</f>
        <v>104</v>
      </c>
      <c r="C7" s="21">
        <f>'Totaal telling'!U17</f>
        <v>5</v>
      </c>
      <c r="D7" s="26">
        <f t="shared" si="0"/>
        <v>109</v>
      </c>
    </row>
    <row r="8" spans="1:4" x14ac:dyDescent="0.25">
      <c r="A8" s="95" t="s">
        <v>29</v>
      </c>
      <c r="B8" s="21">
        <f>'Totaal telling'!T32</f>
        <v>-21</v>
      </c>
      <c r="C8" s="21">
        <f>'Totaal telling'!U32</f>
        <v>93</v>
      </c>
      <c r="D8" s="26">
        <f t="shared" si="0"/>
        <v>72</v>
      </c>
    </row>
    <row r="9" spans="1:4" x14ac:dyDescent="0.25">
      <c r="A9" s="95" t="str">
        <f>'Totaal telling'!A15</f>
        <v>Erp v Saskia</v>
      </c>
      <c r="B9" s="21">
        <f>'Totaal telling'!T15</f>
        <v>26</v>
      </c>
      <c r="C9" s="21">
        <f>'Totaal telling'!U15</f>
        <v>22</v>
      </c>
      <c r="D9" s="26">
        <f t="shared" si="0"/>
        <v>48</v>
      </c>
    </row>
    <row r="10" spans="1:4" x14ac:dyDescent="0.25">
      <c r="A10" s="95" t="str">
        <f>'Totaal telling'!A14</f>
        <v>Erp v Andre</v>
      </c>
      <c r="B10" s="21">
        <f>'Totaal telling'!T14</f>
        <v>26</v>
      </c>
      <c r="C10" s="21">
        <f>'Totaal telling'!U14</f>
        <v>18</v>
      </c>
      <c r="D10" s="26">
        <f t="shared" si="0"/>
        <v>44</v>
      </c>
    </row>
    <row r="11" spans="1:4" x14ac:dyDescent="0.25">
      <c r="A11" s="95" t="str">
        <f>'Totaal telling'!A31</f>
        <v>Verbakel Martien</v>
      </c>
      <c r="B11" s="21">
        <f>'Totaal telling'!T31</f>
        <v>62</v>
      </c>
      <c r="C11" s="21">
        <f>'Totaal telling'!U31</f>
        <v>-22</v>
      </c>
      <c r="D11" s="26">
        <f t="shared" si="0"/>
        <v>40</v>
      </c>
    </row>
    <row r="12" spans="1:4" x14ac:dyDescent="0.25">
      <c r="A12" s="95" t="s">
        <v>54</v>
      </c>
      <c r="B12" s="21">
        <f>'Totaal telling'!T9</f>
        <v>18</v>
      </c>
      <c r="C12" s="21">
        <f>'Totaal telling'!U9</f>
        <v>8</v>
      </c>
      <c r="D12" s="26">
        <f t="shared" si="0"/>
        <v>26</v>
      </c>
    </row>
    <row r="13" spans="1:4" x14ac:dyDescent="0.25">
      <c r="A13" s="95" t="str">
        <f>'Totaal telling'!A33</f>
        <v>Wanrooij v Theo</v>
      </c>
      <c r="B13" s="21">
        <f>'Totaal telling'!T33</f>
        <v>-3</v>
      </c>
      <c r="C13" s="21">
        <f>'Totaal telling'!U33</f>
        <v>28</v>
      </c>
      <c r="D13" s="26">
        <f t="shared" si="0"/>
        <v>25</v>
      </c>
    </row>
    <row r="14" spans="1:4" x14ac:dyDescent="0.25">
      <c r="A14" s="95" t="str">
        <f>'Totaal telling'!A23</f>
        <v>Linden vd  Ad</v>
      </c>
      <c r="B14" s="21">
        <f>'Totaal telling'!T23</f>
        <v>-25</v>
      </c>
      <c r="C14" s="21">
        <f>'Totaal telling'!U23</f>
        <v>41</v>
      </c>
      <c r="D14" s="26">
        <f t="shared" si="0"/>
        <v>16</v>
      </c>
    </row>
    <row r="15" spans="1:4" x14ac:dyDescent="0.25">
      <c r="A15" s="95" t="str">
        <f>'Totaal telling'!A18</f>
        <v>Heijden vd Annie</v>
      </c>
      <c r="B15" s="21">
        <f>'Totaal telling'!T18</f>
        <v>25</v>
      </c>
      <c r="C15" s="21">
        <f>'Totaal telling'!U18</f>
        <v>-11</v>
      </c>
      <c r="D15" s="26">
        <f t="shared" si="0"/>
        <v>14</v>
      </c>
    </row>
    <row r="16" spans="1:4" x14ac:dyDescent="0.25">
      <c r="A16" s="95" t="str">
        <f>'Totaal telling'!A36</f>
        <v>Zutphen v Theo</v>
      </c>
      <c r="B16" s="21">
        <f>'Totaal telling'!T36</f>
        <v>-20</v>
      </c>
      <c r="C16" s="21">
        <f>'Totaal telling'!U36</f>
        <v>28</v>
      </c>
      <c r="D16" s="26">
        <f t="shared" si="0"/>
        <v>8</v>
      </c>
    </row>
    <row r="17" spans="1:4" x14ac:dyDescent="0.25">
      <c r="A17" s="95" t="str">
        <f>'Totaal telling'!A16</f>
        <v>Heesakkers Wim</v>
      </c>
      <c r="B17" s="21">
        <f>'Totaal telling'!T16</f>
        <v>49</v>
      </c>
      <c r="C17" s="21">
        <f>'Totaal telling'!U16</f>
        <v>-42</v>
      </c>
      <c r="D17" s="26">
        <f t="shared" si="0"/>
        <v>7</v>
      </c>
    </row>
    <row r="18" spans="1:4" x14ac:dyDescent="0.25">
      <c r="A18" s="95" t="str">
        <f>'Totaal telling'!A27</f>
        <v>Rijkers Cor</v>
      </c>
      <c r="B18" s="21">
        <f>'Totaal telling'!T27</f>
        <v>13</v>
      </c>
      <c r="C18" s="21">
        <f>'Totaal telling'!U27</f>
        <v>-10</v>
      </c>
      <c r="D18" s="26">
        <f t="shared" si="0"/>
        <v>3</v>
      </c>
    </row>
    <row r="19" spans="1:4" x14ac:dyDescent="0.25">
      <c r="A19" s="95" t="str">
        <f>'Totaal telling'!A28</f>
        <v>Tillaart vd Ad</v>
      </c>
      <c r="B19" s="21">
        <f>'Totaal telling'!T28</f>
        <v>-4</v>
      </c>
      <c r="C19" s="21">
        <f>'Totaal telling'!U28</f>
        <v>4</v>
      </c>
      <c r="D19" s="26">
        <f t="shared" si="0"/>
        <v>0</v>
      </c>
    </row>
    <row r="20" spans="1:4" x14ac:dyDescent="0.25">
      <c r="A20" s="95" t="str">
        <f>'Totaal telling'!A34</f>
        <v>Wanrooij v Truus</v>
      </c>
      <c r="B20" s="21">
        <f>'Totaal telling'!T34</f>
        <v>-9</v>
      </c>
      <c r="C20" s="21">
        <f>'Totaal telling'!U34</f>
        <v>7</v>
      </c>
      <c r="D20" s="26">
        <f t="shared" si="0"/>
        <v>-2</v>
      </c>
    </row>
    <row r="21" spans="1:4" x14ac:dyDescent="0.25">
      <c r="A21" s="95" t="str">
        <f>'Totaal telling'!A30</f>
        <v>Verbakel Annie</v>
      </c>
      <c r="B21" s="21">
        <f>'Totaal telling'!T30</f>
        <v>-6</v>
      </c>
      <c r="C21" s="21">
        <f>'Totaal telling'!U30</f>
        <v>-1</v>
      </c>
      <c r="D21" s="26">
        <f t="shared" si="0"/>
        <v>-7</v>
      </c>
    </row>
    <row r="22" spans="1:4" x14ac:dyDescent="0.25">
      <c r="A22" s="95" t="str">
        <f>'Totaal telling'!A7</f>
        <v>Boggelen v Jorita</v>
      </c>
      <c r="B22" s="21">
        <f>'Totaal telling'!T7</f>
        <v>-39</v>
      </c>
      <c r="C22" s="21">
        <f>'Totaal telling'!U7</f>
        <v>29</v>
      </c>
      <c r="D22" s="26">
        <f t="shared" si="0"/>
        <v>-10</v>
      </c>
    </row>
    <row r="23" spans="1:4" x14ac:dyDescent="0.25">
      <c r="A23" s="95" t="str">
        <f>'Totaal telling'!A11</f>
        <v>Bouwe Gem</v>
      </c>
      <c r="B23" s="21">
        <f>'Totaal telling'!T11</f>
        <v>-23</v>
      </c>
      <c r="C23" s="21">
        <f>'Totaal telling'!U11</f>
        <v>12</v>
      </c>
      <c r="D23" s="26">
        <f t="shared" si="0"/>
        <v>-11</v>
      </c>
    </row>
    <row r="24" spans="1:4" x14ac:dyDescent="0.25">
      <c r="A24" s="95" t="str">
        <f>'Totaal telling'!A22</f>
        <v>Ketelaars Ton</v>
      </c>
      <c r="B24" s="21">
        <f>'Totaal telling'!T22</f>
        <v>18</v>
      </c>
      <c r="C24" s="21">
        <f>'Totaal telling'!U22</f>
        <v>-36</v>
      </c>
      <c r="D24" s="26">
        <f t="shared" si="0"/>
        <v>-18</v>
      </c>
    </row>
    <row r="25" spans="1:4" x14ac:dyDescent="0.25">
      <c r="A25" s="95" t="str">
        <f>'Totaal telling'!A6</f>
        <v>Bogaard vd Leo</v>
      </c>
      <c r="B25" s="21">
        <f>'Totaal telling'!T6</f>
        <v>5</v>
      </c>
      <c r="C25" s="21">
        <f>'Totaal telling'!U6</f>
        <v>-30</v>
      </c>
      <c r="D25" s="26">
        <f t="shared" si="0"/>
        <v>-25</v>
      </c>
    </row>
    <row r="26" spans="1:4" x14ac:dyDescent="0.25">
      <c r="A26" s="95" t="str">
        <f>'Totaal telling'!A25</f>
        <v>Loon v Vera</v>
      </c>
      <c r="B26" s="21">
        <f>'Totaal telling'!T25</f>
        <v>-15</v>
      </c>
      <c r="C26" s="21">
        <f>'Totaal telling'!U25</f>
        <v>-12</v>
      </c>
      <c r="D26" s="26">
        <f t="shared" si="0"/>
        <v>-27</v>
      </c>
    </row>
    <row r="27" spans="1:4" x14ac:dyDescent="0.25">
      <c r="A27" s="95" t="str">
        <f>'Totaal telling'!A10</f>
        <v>Bouwe Ad</v>
      </c>
      <c r="B27" s="21">
        <f>'Totaal telling'!T10</f>
        <v>-28</v>
      </c>
      <c r="C27" s="21">
        <f>'Totaal telling'!U10</f>
        <v>-10</v>
      </c>
      <c r="D27" s="26">
        <f t="shared" si="0"/>
        <v>-38</v>
      </c>
    </row>
    <row r="28" spans="1:4" x14ac:dyDescent="0.25">
      <c r="A28" s="95" t="str">
        <f>'Totaal telling'!A19</f>
        <v>Heijden vd Toon</v>
      </c>
      <c r="B28" s="21">
        <f>'Totaal telling'!T19</f>
        <v>-48</v>
      </c>
      <c r="C28" s="21">
        <f>'Totaal telling'!U19</f>
        <v>6</v>
      </c>
      <c r="D28" s="26">
        <f t="shared" si="0"/>
        <v>-42</v>
      </c>
    </row>
    <row r="29" spans="1:4" x14ac:dyDescent="0.25">
      <c r="A29" s="95" t="str">
        <f>'Totaal telling'!A37</f>
        <v>Ben Bekx</v>
      </c>
      <c r="B29" s="21">
        <f>'Totaal telling'!T37</f>
        <v>-59</v>
      </c>
      <c r="C29" s="21">
        <f>'Totaal telling'!U37</f>
        <v>-11</v>
      </c>
      <c r="D29" s="26">
        <f t="shared" si="0"/>
        <v>-70</v>
      </c>
    </row>
    <row r="30" spans="1:4" x14ac:dyDescent="0.25">
      <c r="A30" s="95" t="str">
        <f>'Totaal telling'!A26</f>
        <v>Nieuwenhuijzen Ha.</v>
      </c>
      <c r="B30" s="21">
        <f>'Totaal telling'!T26</f>
        <v>-66</v>
      </c>
      <c r="C30" s="21">
        <f>'Totaal telling'!U26</f>
        <v>-68</v>
      </c>
      <c r="D30" s="26">
        <f t="shared" si="0"/>
        <v>-134</v>
      </c>
    </row>
    <row r="31" spans="1:4" x14ac:dyDescent="0.25">
      <c r="A31" s="95" t="str">
        <f>'Totaal telling'!A8</f>
        <v>Boggelen v Wouter</v>
      </c>
      <c r="B31" s="21">
        <f>'Totaal telling'!T8</f>
        <v>-96</v>
      </c>
      <c r="C31" s="21">
        <f>'Totaal telling'!U8</f>
        <v>-75</v>
      </c>
      <c r="D31" s="26">
        <f t="shared" si="0"/>
        <v>-171</v>
      </c>
    </row>
    <row r="32" spans="1:4" x14ac:dyDescent="0.25">
      <c r="A32" s="62"/>
      <c r="B32" s="65"/>
      <c r="C32" s="65"/>
      <c r="D32" s="75">
        <f>SUM(D6:D31)</f>
        <v>0</v>
      </c>
    </row>
    <row r="33" spans="1:4" s="108" customFormat="1" x14ac:dyDescent="0.25">
      <c r="A33" s="68"/>
      <c r="B33" s="68"/>
      <c r="C33" s="68"/>
      <c r="D33" s="67"/>
    </row>
    <row r="34" spans="1:4" ht="18.75" x14ac:dyDescent="0.3">
      <c r="A34" s="89" t="s">
        <v>23</v>
      </c>
      <c r="B34" s="62"/>
      <c r="C34" s="62"/>
      <c r="D34" s="68"/>
    </row>
    <row r="35" spans="1:4" x14ac:dyDescent="0.25">
      <c r="A35" s="22" t="s">
        <v>11</v>
      </c>
      <c r="B35" s="124">
        <v>43893</v>
      </c>
      <c r="C35" s="125"/>
      <c r="D35" s="126"/>
    </row>
    <row r="36" spans="1:4" x14ac:dyDescent="0.25">
      <c r="A36" s="90"/>
      <c r="B36" s="24" t="s">
        <v>12</v>
      </c>
      <c r="C36" s="24" t="s">
        <v>13</v>
      </c>
      <c r="D36" s="24" t="s">
        <v>25</v>
      </c>
    </row>
    <row r="37" spans="1:4" ht="15.75" x14ac:dyDescent="0.25">
      <c r="A37" s="97" t="str">
        <f>'Totaal telling'!A50</f>
        <v>Mathijssen Ger</v>
      </c>
      <c r="B37" s="98">
        <f>'Totaal telling'!T50</f>
        <v>28</v>
      </c>
      <c r="C37" s="91">
        <f>'Totaal telling'!U50</f>
        <v>118</v>
      </c>
      <c r="D37" s="83">
        <f t="shared" ref="D37:D41" si="1">B37+C37</f>
        <v>146</v>
      </c>
    </row>
    <row r="38" spans="1:4" ht="15.75" x14ac:dyDescent="0.25">
      <c r="A38" s="85" t="str">
        <f>'Totaal telling'!A52</f>
        <v>Biemans Annie</v>
      </c>
      <c r="B38" s="98">
        <f>'Totaal telling'!T52</f>
        <v>41</v>
      </c>
      <c r="C38" s="91">
        <f>'Totaal telling'!U52</f>
        <v>0</v>
      </c>
      <c r="D38" s="83">
        <f t="shared" si="1"/>
        <v>41</v>
      </c>
    </row>
    <row r="39" spans="1:4" ht="15.75" x14ac:dyDescent="0.25">
      <c r="A39" s="85" t="str">
        <f>'Totaal telling'!A53</f>
        <v>Mien Donkers</v>
      </c>
      <c r="B39" s="98">
        <f>'Totaal telling'!T53</f>
        <v>-13</v>
      </c>
      <c r="C39" s="91">
        <f>'Totaal telling'!U53</f>
        <v>-10</v>
      </c>
      <c r="D39" s="83">
        <f t="shared" si="1"/>
        <v>-23</v>
      </c>
    </row>
    <row r="40" spans="1:4" ht="15.75" x14ac:dyDescent="0.25">
      <c r="A40" s="85" t="str">
        <f>'Totaal telling'!A51</f>
        <v>Wanrooij van Hanny</v>
      </c>
      <c r="B40" s="98">
        <f>'Totaal telling'!T51</f>
        <v>-46</v>
      </c>
      <c r="C40" s="91">
        <f>'Totaal telling'!U51</f>
        <v>-5</v>
      </c>
      <c r="D40" s="83">
        <f t="shared" si="1"/>
        <v>-51</v>
      </c>
    </row>
    <row r="41" spans="1:4" ht="15.75" x14ac:dyDescent="0.25">
      <c r="A41" s="85" t="str">
        <f>'Totaal telling'!A49</f>
        <v>Linden van de Ans</v>
      </c>
      <c r="B41" s="98">
        <f>'Totaal telling'!T49</f>
        <v>-10</v>
      </c>
      <c r="C41" s="91">
        <f>'Totaal telling'!U49</f>
        <v>-103</v>
      </c>
      <c r="D41" s="83">
        <f t="shared" si="1"/>
        <v>-113</v>
      </c>
    </row>
    <row r="42" spans="1:4" x14ac:dyDescent="0.25">
      <c r="D42" s="74">
        <f>SUM(D37:D41)</f>
        <v>0</v>
      </c>
    </row>
  </sheetData>
  <sortState ref="A6:D37">
    <sortCondition descending="1" ref="D6:D37"/>
  </sortState>
  <mergeCells count="2">
    <mergeCell ref="B4:D4"/>
    <mergeCell ref="B35:D35"/>
  </mergeCells>
  <pageMargins left="0.7" right="0.7" top="0.75" bottom="0.75" header="0.3" footer="0.3"/>
  <pageSetup paperSize="9"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view="pageBreakPreview" topLeftCell="A3" zoomScale="60" workbookViewId="0">
      <selection activeCell="A12" sqref="A12:A16"/>
    </sheetView>
  </sheetViews>
  <sheetFormatPr defaultRowHeight="15" x14ac:dyDescent="0.25"/>
  <cols>
    <col min="1" max="1" width="27.5703125" customWidth="1"/>
    <col min="2" max="4" width="10.5703125" customWidth="1"/>
  </cols>
  <sheetData>
    <row r="1" spans="1:4" ht="23.25" x14ac:dyDescent="0.35">
      <c r="A1" s="78" t="s">
        <v>65</v>
      </c>
    </row>
    <row r="2" spans="1:4" ht="21" x14ac:dyDescent="0.35">
      <c r="A2" s="48" t="s">
        <v>10</v>
      </c>
    </row>
    <row r="3" spans="1:4" ht="18.75" x14ac:dyDescent="0.3">
      <c r="A3" s="77" t="s">
        <v>22</v>
      </c>
    </row>
    <row r="4" spans="1:4" x14ac:dyDescent="0.25">
      <c r="A4" t="s">
        <v>11</v>
      </c>
      <c r="B4" s="124">
        <v>43928</v>
      </c>
      <c r="C4" s="125"/>
      <c r="D4" s="126"/>
    </row>
    <row r="5" spans="1:4" s="23" customFormat="1" ht="11.25" x14ac:dyDescent="0.2">
      <c r="B5" s="24" t="s">
        <v>12</v>
      </c>
      <c r="C5" s="24" t="s">
        <v>13</v>
      </c>
      <c r="D5" s="24" t="s">
        <v>26</v>
      </c>
    </row>
    <row r="6" spans="1:4" ht="15.75" x14ac:dyDescent="0.25">
      <c r="A6" s="94" t="str">
        <f>'Totaal telling'!A6</f>
        <v>Bogaard vd Leo</v>
      </c>
      <c r="B6" s="93">
        <f>'Totaal telling'!W6</f>
        <v>0</v>
      </c>
      <c r="C6" s="93">
        <f>'Totaal telling'!X6</f>
        <v>0</v>
      </c>
      <c r="D6" s="83">
        <f t="shared" ref="D6:D42" si="0">B6+C6</f>
        <v>0</v>
      </c>
    </row>
    <row r="7" spans="1:4" ht="15.75" x14ac:dyDescent="0.25">
      <c r="A7" s="94" t="str">
        <f>'Totaal telling'!A7</f>
        <v>Boggelen v Jorita</v>
      </c>
      <c r="B7" s="93">
        <f>'Totaal telling'!W7</f>
        <v>0</v>
      </c>
      <c r="C7" s="93">
        <f>'Totaal telling'!X7</f>
        <v>0</v>
      </c>
      <c r="D7" s="83">
        <f t="shared" si="0"/>
        <v>0</v>
      </c>
    </row>
    <row r="8" spans="1:4" ht="15.75" x14ac:dyDescent="0.25">
      <c r="A8" s="94" t="str">
        <f>'Totaal telling'!A8</f>
        <v>Boggelen v Wouter</v>
      </c>
      <c r="B8" s="93">
        <f>'Totaal telling'!W8</f>
        <v>0</v>
      </c>
      <c r="C8" s="93">
        <f>'Totaal telling'!X8</f>
        <v>0</v>
      </c>
      <c r="D8" s="83">
        <f t="shared" si="0"/>
        <v>0</v>
      </c>
    </row>
    <row r="9" spans="1:4" ht="15.75" x14ac:dyDescent="0.25">
      <c r="A9" s="94" t="s">
        <v>54</v>
      </c>
      <c r="B9" s="93">
        <f>'Totaal telling'!W9</f>
        <v>0</v>
      </c>
      <c r="C9" s="93">
        <f>'Totaal telling'!X9</f>
        <v>0</v>
      </c>
      <c r="D9" s="83">
        <f t="shared" ref="D9" si="1">B9+C9</f>
        <v>0</v>
      </c>
    </row>
    <row r="10" spans="1:4" ht="15.75" x14ac:dyDescent="0.25">
      <c r="A10" s="94" t="str">
        <f>'Totaal telling'!A10</f>
        <v>Bouwe Ad</v>
      </c>
      <c r="B10" s="93">
        <f>'Totaal telling'!W10</f>
        <v>0</v>
      </c>
      <c r="C10" s="93">
        <f>'Totaal telling'!X10</f>
        <v>0</v>
      </c>
      <c r="D10" s="83">
        <f t="shared" si="0"/>
        <v>0</v>
      </c>
    </row>
    <row r="11" spans="1:4" ht="15.75" x14ac:dyDescent="0.25">
      <c r="A11" s="94" t="str">
        <f>'Totaal telling'!A11</f>
        <v>Bouwe Gem</v>
      </c>
      <c r="B11" s="93">
        <f>'Totaal telling'!W11</f>
        <v>0</v>
      </c>
      <c r="C11" s="93">
        <f>'Totaal telling'!X11</f>
        <v>0</v>
      </c>
      <c r="D11" s="83">
        <f t="shared" si="0"/>
        <v>0</v>
      </c>
    </row>
    <row r="12" spans="1:4" ht="15.75" x14ac:dyDescent="0.25">
      <c r="A12" s="94" t="str">
        <f>'Totaal telling'!A12</f>
        <v>Brokx Jan</v>
      </c>
      <c r="B12" s="93">
        <f>'Totaal telling'!W12</f>
        <v>0</v>
      </c>
      <c r="C12" s="93">
        <f>'Totaal telling'!X12</f>
        <v>0</v>
      </c>
      <c r="D12" s="83">
        <f t="shared" ref="D12" si="2">B12+C12</f>
        <v>0</v>
      </c>
    </row>
    <row r="13" spans="1:4" ht="15.75" x14ac:dyDescent="0.25">
      <c r="A13" s="94" t="str">
        <f>'Totaal telling'!A13</f>
        <v>Crommenacker vd Jan</v>
      </c>
      <c r="B13" s="93">
        <f>'Totaal telling'!W13</f>
        <v>0</v>
      </c>
      <c r="C13" s="93">
        <f>'Totaal telling'!X13</f>
        <v>0</v>
      </c>
      <c r="D13" s="83">
        <f t="shared" ref="D13" si="3">B13+C13</f>
        <v>0</v>
      </c>
    </row>
    <row r="14" spans="1:4" ht="15.75" x14ac:dyDescent="0.25">
      <c r="A14" s="94" t="str">
        <f>'Totaal telling'!A14</f>
        <v>Erp v Andre</v>
      </c>
      <c r="B14" s="93">
        <f>'Totaal telling'!W14</f>
        <v>0</v>
      </c>
      <c r="C14" s="93">
        <f>'Totaal telling'!X14</f>
        <v>0</v>
      </c>
      <c r="D14" s="83">
        <f t="shared" ref="D14:D15" si="4">B14+C14</f>
        <v>0</v>
      </c>
    </row>
    <row r="15" spans="1:4" ht="15.75" x14ac:dyDescent="0.25">
      <c r="A15" s="94" t="str">
        <f>'Totaal telling'!A15</f>
        <v>Erp v Saskia</v>
      </c>
      <c r="B15" s="93">
        <f>'Totaal telling'!W15</f>
        <v>0</v>
      </c>
      <c r="C15" s="93">
        <f>'Totaal telling'!X15</f>
        <v>0</v>
      </c>
      <c r="D15" s="83">
        <f t="shared" si="4"/>
        <v>0</v>
      </c>
    </row>
    <row r="16" spans="1:4" ht="15.75" x14ac:dyDescent="0.25">
      <c r="A16" s="94" t="str">
        <f>'Totaal telling'!A16</f>
        <v>Heesakkers Wim</v>
      </c>
      <c r="B16" s="93">
        <f>'Totaal telling'!W16</f>
        <v>0</v>
      </c>
      <c r="C16" s="93">
        <f>'Totaal telling'!X16</f>
        <v>0</v>
      </c>
      <c r="D16" s="83">
        <f t="shared" si="0"/>
        <v>0</v>
      </c>
    </row>
    <row r="17" spans="1:8" ht="15.75" x14ac:dyDescent="0.25">
      <c r="A17" s="94" t="str">
        <f>'Totaal telling'!A17</f>
        <v>Heijden vd Andre</v>
      </c>
      <c r="B17" s="93">
        <f>'Totaal telling'!W17</f>
        <v>0</v>
      </c>
      <c r="C17" s="93">
        <f>'Totaal telling'!X17</f>
        <v>0</v>
      </c>
      <c r="D17" s="83">
        <f t="shared" si="0"/>
        <v>0</v>
      </c>
    </row>
    <row r="18" spans="1:8" ht="15.75" x14ac:dyDescent="0.25">
      <c r="A18" s="94" t="str">
        <f>'Totaal telling'!A18</f>
        <v>Heijden vd Annie</v>
      </c>
      <c r="B18" s="93">
        <f>'Totaal telling'!W18</f>
        <v>0</v>
      </c>
      <c r="C18" s="93">
        <f>'Totaal telling'!X18</f>
        <v>0</v>
      </c>
      <c r="D18" s="83">
        <f t="shared" si="0"/>
        <v>0</v>
      </c>
    </row>
    <row r="19" spans="1:8" ht="15.75" x14ac:dyDescent="0.25">
      <c r="A19" s="94" t="str">
        <f>'Totaal telling'!A19</f>
        <v>Heijden vd Toon</v>
      </c>
      <c r="B19" s="93">
        <f>'Totaal telling'!W19</f>
        <v>0</v>
      </c>
      <c r="C19" s="93">
        <f>'Totaal telling'!X19</f>
        <v>0</v>
      </c>
      <c r="D19" s="83">
        <f t="shared" si="0"/>
        <v>0</v>
      </c>
    </row>
    <row r="20" spans="1:8" ht="15.75" x14ac:dyDescent="0.25">
      <c r="A20" s="94" t="str">
        <f>'Totaal telling'!A20</f>
        <v>Hurk vd Hans mst</v>
      </c>
      <c r="B20" s="93">
        <f>'Totaal telling'!W20</f>
        <v>0</v>
      </c>
      <c r="C20" s="93">
        <f>'Totaal telling'!X20</f>
        <v>0</v>
      </c>
      <c r="D20" s="83">
        <f t="shared" si="0"/>
        <v>0</v>
      </c>
      <c r="H20" s="107"/>
    </row>
    <row r="21" spans="1:8" ht="15.75" x14ac:dyDescent="0.25">
      <c r="A21" s="94" t="str">
        <f>'Totaal telling'!A21</f>
        <v>Hurk vd Rita</v>
      </c>
      <c r="B21" s="93">
        <f>'Totaal telling'!W21</f>
        <v>0</v>
      </c>
      <c r="C21" s="93">
        <f>'Totaal telling'!X21</f>
        <v>0</v>
      </c>
      <c r="D21" s="83">
        <f t="shared" si="0"/>
        <v>0</v>
      </c>
    </row>
    <row r="22" spans="1:8" ht="15.75" x14ac:dyDescent="0.25">
      <c r="A22" s="94" t="str">
        <f>'Totaal telling'!A22</f>
        <v>Ketelaars Ton</v>
      </c>
      <c r="B22" s="93">
        <f>'Totaal telling'!W22</f>
        <v>0</v>
      </c>
      <c r="C22" s="93">
        <f>'Totaal telling'!X22</f>
        <v>0</v>
      </c>
      <c r="D22" s="83">
        <f t="shared" si="0"/>
        <v>0</v>
      </c>
    </row>
    <row r="23" spans="1:8" ht="15.75" x14ac:dyDescent="0.25">
      <c r="A23" s="94" t="str">
        <f>'Totaal telling'!A23</f>
        <v>Linden vd  Ad</v>
      </c>
      <c r="B23" s="93">
        <f>'Totaal telling'!W23</f>
        <v>0</v>
      </c>
      <c r="C23" s="93">
        <f>'Totaal telling'!X23</f>
        <v>0</v>
      </c>
      <c r="D23" s="83">
        <f t="shared" si="0"/>
        <v>0</v>
      </c>
    </row>
    <row r="24" spans="1:8" ht="15.75" x14ac:dyDescent="0.25">
      <c r="A24" s="94" t="str">
        <f>'Totaal telling'!A24</f>
        <v>Loon v Ko</v>
      </c>
      <c r="B24" s="93">
        <f>'Totaal telling'!W24</f>
        <v>0</v>
      </c>
      <c r="C24" s="93">
        <f>'Totaal telling'!X24</f>
        <v>0</v>
      </c>
      <c r="D24" s="83">
        <f t="shared" si="0"/>
        <v>0</v>
      </c>
    </row>
    <row r="25" spans="1:8" ht="15.75" x14ac:dyDescent="0.25">
      <c r="A25" s="94" t="str">
        <f>'Totaal telling'!A25</f>
        <v>Loon v Vera</v>
      </c>
      <c r="B25" s="93">
        <f>'Totaal telling'!W25</f>
        <v>0</v>
      </c>
      <c r="C25" s="93">
        <f>'Totaal telling'!X25</f>
        <v>0</v>
      </c>
      <c r="D25" s="83">
        <f t="shared" si="0"/>
        <v>0</v>
      </c>
    </row>
    <row r="26" spans="1:8" ht="15.75" x14ac:dyDescent="0.25">
      <c r="A26" s="94" t="str">
        <f>'Totaal telling'!A26</f>
        <v>Nieuwenhuijzen Ha.</v>
      </c>
      <c r="B26" s="93">
        <f>'Totaal telling'!W26</f>
        <v>0</v>
      </c>
      <c r="C26" s="93">
        <f>'Totaal telling'!X26</f>
        <v>0</v>
      </c>
      <c r="D26" s="83">
        <f t="shared" ref="D26" si="5">B26+C26</f>
        <v>0</v>
      </c>
    </row>
    <row r="27" spans="1:8" ht="15.75" x14ac:dyDescent="0.25">
      <c r="A27" s="94" t="str">
        <f>'Totaal telling'!A27</f>
        <v>Rijkers Cor</v>
      </c>
      <c r="B27" s="93">
        <f>'Totaal telling'!W27</f>
        <v>0</v>
      </c>
      <c r="C27" s="93">
        <f>'Totaal telling'!X27</f>
        <v>0</v>
      </c>
      <c r="D27" s="83">
        <f t="shared" si="0"/>
        <v>0</v>
      </c>
    </row>
    <row r="28" spans="1:8" ht="15.75" x14ac:dyDescent="0.25">
      <c r="A28" s="94" t="str">
        <f>'Totaal telling'!A28</f>
        <v>Tillaart vd Ad</v>
      </c>
      <c r="B28" s="93">
        <f>'Totaal telling'!W28</f>
        <v>0</v>
      </c>
      <c r="C28" s="93">
        <f>'Totaal telling'!X28</f>
        <v>0</v>
      </c>
      <c r="D28" s="83">
        <f t="shared" si="0"/>
        <v>0</v>
      </c>
    </row>
    <row r="29" spans="1:8" ht="15.75" x14ac:dyDescent="0.25">
      <c r="A29" s="94" t="str">
        <f>'Totaal telling'!A29</f>
        <v>Tillaart vd Wilma</v>
      </c>
      <c r="B29" s="93">
        <f>'Totaal telling'!W29</f>
        <v>0</v>
      </c>
      <c r="C29" s="93">
        <f>'Totaal telling'!X29</f>
        <v>0</v>
      </c>
      <c r="D29" s="83">
        <f t="shared" si="0"/>
        <v>0</v>
      </c>
    </row>
    <row r="30" spans="1:8" ht="15.75" x14ac:dyDescent="0.25">
      <c r="A30" s="94" t="str">
        <f>'Totaal telling'!A30</f>
        <v>Verbakel Annie</v>
      </c>
      <c r="B30" s="93">
        <f>'Totaal telling'!W30</f>
        <v>0</v>
      </c>
      <c r="C30" s="93">
        <f>'Totaal telling'!X30</f>
        <v>0</v>
      </c>
      <c r="D30" s="83">
        <f t="shared" si="0"/>
        <v>0</v>
      </c>
    </row>
    <row r="31" spans="1:8" ht="15.75" x14ac:dyDescent="0.25">
      <c r="A31" s="94" t="str">
        <f>'Totaal telling'!A31</f>
        <v>Verbakel Martien</v>
      </c>
      <c r="B31" s="93">
        <f>'Totaal telling'!W31</f>
        <v>0</v>
      </c>
      <c r="C31" s="93">
        <f>'Totaal telling'!X31</f>
        <v>0</v>
      </c>
      <c r="D31" s="83">
        <f t="shared" si="0"/>
        <v>0</v>
      </c>
    </row>
    <row r="32" spans="1:8" ht="15.75" x14ac:dyDescent="0.25">
      <c r="A32" s="94" t="s">
        <v>29</v>
      </c>
      <c r="B32" s="93">
        <f>'Totaal telling'!W32</f>
        <v>0</v>
      </c>
      <c r="C32" s="93">
        <f>'Totaal telling'!X32</f>
        <v>0</v>
      </c>
      <c r="D32" s="83">
        <f t="shared" si="0"/>
        <v>0</v>
      </c>
    </row>
    <row r="33" spans="1:6" ht="15.75" x14ac:dyDescent="0.25">
      <c r="A33" s="94" t="str">
        <f>'Totaal telling'!A33</f>
        <v>Wanrooij v Theo</v>
      </c>
      <c r="B33" s="93">
        <f>'Totaal telling'!W33</f>
        <v>0</v>
      </c>
      <c r="C33" s="93">
        <f>'Totaal telling'!X33</f>
        <v>0</v>
      </c>
      <c r="D33" s="83">
        <f t="shared" si="0"/>
        <v>0</v>
      </c>
    </row>
    <row r="34" spans="1:6" ht="15.75" x14ac:dyDescent="0.25">
      <c r="A34" s="94" t="str">
        <f>'Totaal telling'!A34</f>
        <v>Wanrooij v Truus</v>
      </c>
      <c r="B34" s="93">
        <f>'Totaal telling'!W34</f>
        <v>0</v>
      </c>
      <c r="C34" s="93">
        <f>'Totaal telling'!X34</f>
        <v>0</v>
      </c>
      <c r="D34" s="83">
        <f t="shared" si="0"/>
        <v>0</v>
      </c>
      <c r="F34" s="107"/>
    </row>
    <row r="35" spans="1:6" ht="15.75" x14ac:dyDescent="0.25">
      <c r="A35" s="94" t="str">
        <f>'Totaal telling'!A35</f>
        <v>Zutphen v Gerard</v>
      </c>
      <c r="B35" s="93">
        <f>'Totaal telling'!W35</f>
        <v>0</v>
      </c>
      <c r="C35" s="93">
        <f>'Totaal telling'!X35</f>
        <v>0</v>
      </c>
      <c r="D35" s="83">
        <f t="shared" si="0"/>
        <v>0</v>
      </c>
    </row>
    <row r="36" spans="1:6" ht="15.75" x14ac:dyDescent="0.25">
      <c r="A36" s="94" t="str">
        <f>'Totaal telling'!A36</f>
        <v>Zutphen v Theo</v>
      </c>
      <c r="B36" s="93">
        <f>'Totaal telling'!W36</f>
        <v>0</v>
      </c>
      <c r="C36" s="93">
        <f>'Totaal telling'!X36</f>
        <v>0</v>
      </c>
      <c r="D36" s="83">
        <f t="shared" si="0"/>
        <v>0</v>
      </c>
    </row>
    <row r="37" spans="1:6" ht="15.75" x14ac:dyDescent="0.25">
      <c r="A37" s="94" t="str">
        <f>'Totaal telling'!A37</f>
        <v>Ben Bekx</v>
      </c>
      <c r="B37" s="93">
        <f>'Totaal telling'!W37</f>
        <v>0</v>
      </c>
      <c r="C37" s="93">
        <f>'Totaal telling'!X37</f>
        <v>0</v>
      </c>
      <c r="D37" s="83">
        <f t="shared" ref="D37:D39" si="6">B37+C37</f>
        <v>0</v>
      </c>
    </row>
    <row r="38" spans="1:6" ht="15.75" x14ac:dyDescent="0.25">
      <c r="A38" s="94">
        <f>'Totaal telling'!A38</f>
        <v>0</v>
      </c>
      <c r="B38" s="93">
        <f>'Totaal telling'!W38</f>
        <v>0</v>
      </c>
      <c r="C38" s="93">
        <f>'Totaal telling'!X38</f>
        <v>0</v>
      </c>
      <c r="D38" s="83">
        <f t="shared" si="6"/>
        <v>0</v>
      </c>
    </row>
    <row r="39" spans="1:6" ht="15.75" x14ac:dyDescent="0.25">
      <c r="A39" s="94">
        <f>'Totaal telling'!A39</f>
        <v>0</v>
      </c>
      <c r="B39" s="93">
        <f>'Totaal telling'!W39</f>
        <v>0</v>
      </c>
      <c r="C39" s="93">
        <f>'Totaal telling'!X39</f>
        <v>0</v>
      </c>
      <c r="D39" s="83">
        <f t="shared" si="6"/>
        <v>0</v>
      </c>
    </row>
    <row r="40" spans="1:6" ht="15.75" x14ac:dyDescent="0.25">
      <c r="A40" s="94">
        <f>'Totaal telling'!A40</f>
        <v>0</v>
      </c>
      <c r="B40" s="93">
        <f>'Totaal telling'!W40</f>
        <v>0</v>
      </c>
      <c r="C40" s="93">
        <f>'Totaal telling'!X40</f>
        <v>0</v>
      </c>
      <c r="D40" s="83">
        <f t="shared" si="0"/>
        <v>0</v>
      </c>
    </row>
    <row r="41" spans="1:6" ht="15.75" x14ac:dyDescent="0.25">
      <c r="A41" s="94">
        <f>'Totaal telling'!A41</f>
        <v>0</v>
      </c>
      <c r="B41" s="93">
        <f>'Totaal telling'!W41</f>
        <v>0</v>
      </c>
      <c r="C41" s="93">
        <f>'Totaal telling'!X41</f>
        <v>0</v>
      </c>
      <c r="D41" s="83">
        <f t="shared" si="0"/>
        <v>0</v>
      </c>
    </row>
    <row r="42" spans="1:6" ht="15.75" x14ac:dyDescent="0.25">
      <c r="A42" s="94">
        <f>'Totaal telling'!A42</f>
        <v>0</v>
      </c>
      <c r="B42" s="93">
        <f>'Totaal telling'!W42</f>
        <v>0</v>
      </c>
      <c r="C42" s="93">
        <f>'Totaal telling'!X42</f>
        <v>0</v>
      </c>
      <c r="D42" s="83">
        <f t="shared" si="0"/>
        <v>0</v>
      </c>
    </row>
    <row r="43" spans="1:6" x14ac:dyDescent="0.25">
      <c r="A43" s="62"/>
      <c r="B43" s="65"/>
      <c r="C43" s="65"/>
      <c r="D43" s="75">
        <f>SUM(D6:D42)</f>
        <v>0</v>
      </c>
    </row>
    <row r="44" spans="1:6" s="108" customFormat="1" x14ac:dyDescent="0.25">
      <c r="A44" s="68"/>
      <c r="B44" s="68"/>
      <c r="C44" s="68"/>
      <c r="D44" s="67"/>
    </row>
    <row r="45" spans="1:6" ht="18.75" x14ac:dyDescent="0.3">
      <c r="A45" s="76" t="s">
        <v>23</v>
      </c>
      <c r="B45" s="62"/>
      <c r="C45" s="62"/>
      <c r="D45" s="68"/>
    </row>
    <row r="46" spans="1:6" x14ac:dyDescent="0.25">
      <c r="A46" s="22" t="s">
        <v>11</v>
      </c>
      <c r="B46" s="124">
        <v>43928</v>
      </c>
      <c r="C46" s="125"/>
      <c r="D46" s="126"/>
    </row>
    <row r="47" spans="1:6" x14ac:dyDescent="0.25">
      <c r="A47" s="90"/>
      <c r="B47" s="24" t="s">
        <v>12</v>
      </c>
      <c r="C47" s="24" t="s">
        <v>13</v>
      </c>
      <c r="D47" s="24" t="s">
        <v>26</v>
      </c>
    </row>
    <row r="48" spans="1:6" ht="15.75" x14ac:dyDescent="0.25">
      <c r="A48" s="97" t="str">
        <f>'Totaal telling'!A48</f>
        <v>Koolen Tiny</v>
      </c>
      <c r="B48" s="98">
        <f>'Totaal telling'!W48</f>
        <v>0</v>
      </c>
      <c r="C48" s="91">
        <f>'Totaal telling'!X48</f>
        <v>0</v>
      </c>
      <c r="D48" s="83">
        <f t="shared" ref="D48:D56" si="7">B48+C48</f>
        <v>0</v>
      </c>
    </row>
    <row r="49" spans="1:4" ht="15.75" x14ac:dyDescent="0.25">
      <c r="A49" s="85" t="str">
        <f>'Totaal telling'!A49</f>
        <v>Linden van de Ans</v>
      </c>
      <c r="B49" s="98">
        <f>'Totaal telling'!W49</f>
        <v>0</v>
      </c>
      <c r="C49" s="91">
        <f>'Totaal telling'!X49</f>
        <v>0</v>
      </c>
      <c r="D49" s="83">
        <f t="shared" si="7"/>
        <v>0</v>
      </c>
    </row>
    <row r="50" spans="1:4" ht="15.75" x14ac:dyDescent="0.25">
      <c r="A50" s="85" t="str">
        <f>'Totaal telling'!A50</f>
        <v>Mathijssen Ger</v>
      </c>
      <c r="B50" s="98">
        <f>'Totaal telling'!W50</f>
        <v>0</v>
      </c>
      <c r="C50" s="91">
        <f>'Totaal telling'!X50</f>
        <v>0</v>
      </c>
      <c r="D50" s="83">
        <f t="shared" si="7"/>
        <v>0</v>
      </c>
    </row>
    <row r="51" spans="1:4" ht="15.75" x14ac:dyDescent="0.25">
      <c r="A51" s="85" t="str">
        <f>'Totaal telling'!A51</f>
        <v>Wanrooij van Hanny</v>
      </c>
      <c r="B51" s="98">
        <f>'Totaal telling'!W51</f>
        <v>0</v>
      </c>
      <c r="C51" s="91">
        <f>'Totaal telling'!X51</f>
        <v>0</v>
      </c>
      <c r="D51" s="83">
        <f t="shared" si="7"/>
        <v>0</v>
      </c>
    </row>
    <row r="52" spans="1:4" ht="15.75" x14ac:dyDescent="0.25">
      <c r="A52" s="85" t="str">
        <f>'Totaal telling'!A52</f>
        <v>Biemans Annie</v>
      </c>
      <c r="B52" s="98">
        <f>'Totaal telling'!W52</f>
        <v>0</v>
      </c>
      <c r="C52" s="91">
        <f>'Totaal telling'!X52</f>
        <v>0</v>
      </c>
      <c r="D52" s="83">
        <f t="shared" si="7"/>
        <v>0</v>
      </c>
    </row>
    <row r="53" spans="1:4" ht="15.75" x14ac:dyDescent="0.25">
      <c r="A53" s="85" t="str">
        <f>'Totaal telling'!A53</f>
        <v>Mien Donkers</v>
      </c>
      <c r="B53" s="98">
        <f>'Totaal telling'!W53</f>
        <v>0</v>
      </c>
      <c r="C53" s="91">
        <f>'Totaal telling'!X53</f>
        <v>0</v>
      </c>
      <c r="D53" s="83">
        <f t="shared" si="7"/>
        <v>0</v>
      </c>
    </row>
    <row r="54" spans="1:4" ht="15.75" x14ac:dyDescent="0.25">
      <c r="A54" s="85">
        <f>'Totaal telling'!A54</f>
        <v>0</v>
      </c>
      <c r="B54" s="98">
        <f>'Totaal telling'!W54</f>
        <v>0</v>
      </c>
      <c r="C54" s="91">
        <f>'Totaal telling'!X54</f>
        <v>0</v>
      </c>
      <c r="D54" s="83">
        <f t="shared" si="7"/>
        <v>0</v>
      </c>
    </row>
    <row r="55" spans="1:4" ht="15.75" x14ac:dyDescent="0.25">
      <c r="A55" s="85">
        <f>'Totaal telling'!A55</f>
        <v>0</v>
      </c>
      <c r="B55" s="98">
        <f>'Totaal telling'!W55</f>
        <v>0</v>
      </c>
      <c r="C55" s="91">
        <f>'Totaal telling'!X55</f>
        <v>0</v>
      </c>
      <c r="D55" s="83">
        <f t="shared" si="7"/>
        <v>0</v>
      </c>
    </row>
    <row r="56" spans="1:4" ht="15.75" x14ac:dyDescent="0.25">
      <c r="A56" s="85">
        <f>'Totaal telling'!A56</f>
        <v>0</v>
      </c>
      <c r="B56" s="98">
        <f>'Totaal telling'!W56</f>
        <v>0</v>
      </c>
      <c r="C56" s="91">
        <f>'Totaal telling'!X56</f>
        <v>0</v>
      </c>
      <c r="D56" s="83">
        <f t="shared" si="7"/>
        <v>0</v>
      </c>
    </row>
    <row r="57" spans="1:4" x14ac:dyDescent="0.25">
      <c r="D57" s="74">
        <f>SUM(D48:D56)</f>
        <v>0</v>
      </c>
    </row>
  </sheetData>
  <mergeCells count="2">
    <mergeCell ref="B4:D4"/>
    <mergeCell ref="B46:D46"/>
  </mergeCell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Totaal telling</vt:lpstr>
      <vt:lpstr>03-09-19</vt:lpstr>
      <vt:lpstr>01-10-19</vt:lpstr>
      <vt:lpstr>05-11-19</vt:lpstr>
      <vt:lpstr>03-12-19</vt:lpstr>
      <vt:lpstr> 07-01-20 </vt:lpstr>
      <vt:lpstr>04-02-20</vt:lpstr>
      <vt:lpstr>03-03-20</vt:lpstr>
      <vt:lpstr>07-04-20</vt:lpstr>
      <vt:lpstr>12-05-20</vt:lpstr>
      <vt:lpstr>Telling automatisch</vt:lpstr>
      <vt:lpstr>Rikken-4</vt:lpstr>
      <vt:lpstr>Rikken-5</vt:lpstr>
      <vt:lpstr>Jokeren-3</vt:lpstr>
      <vt:lpstr>Jokeren-4</vt:lpstr>
      <vt:lpstr>Jokeren-5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Dorpsraad</dc:creator>
  <cp:lastModifiedBy>Gebruiker01</cp:lastModifiedBy>
  <cp:lastPrinted>2020-03-03T21:52:43Z</cp:lastPrinted>
  <dcterms:created xsi:type="dcterms:W3CDTF">2013-09-10T20:55:31Z</dcterms:created>
  <dcterms:modified xsi:type="dcterms:W3CDTF">2020-03-07T08:29:09Z</dcterms:modified>
</cp:coreProperties>
</file>